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отчет 731\2025 год\В ГИС ЖКХ\"/>
    </mc:Choice>
  </mc:AlternateContent>
  <bookViews>
    <workbookView xWindow="0" yWindow="0" windowWidth="28800" windowHeight="12435" activeTab="5"/>
  </bookViews>
  <sheets>
    <sheet name="Титульный лист" sheetId="13" r:id="rId1"/>
    <sheet name="1 Пер. работ" sheetId="1" r:id="rId2"/>
    <sheet name="2 Тек. ремонт" sheetId="2" r:id="rId3"/>
    <sheet name="3 Стоим. услуг" sheetId="11" r:id="rId4"/>
    <sheet name="4 Взыск. долга" sheetId="3" r:id="rId5"/>
    <sheet name="5 Оплата жку" sheetId="7" r:id="rId6"/>
  </sheets>
  <calcPr calcId="152511" iterateDelta="1E-4"/>
</workbook>
</file>

<file path=xl/calcChain.xml><?xml version="1.0" encoding="utf-8"?>
<calcChain xmlns="http://schemas.openxmlformats.org/spreadsheetml/2006/main">
  <c r="F36" i="1" l="1"/>
  <c r="H36" i="1"/>
  <c r="D37" i="1"/>
  <c r="H34" i="1"/>
  <c r="F34" i="1"/>
  <c r="H33" i="1"/>
  <c r="F33" i="1"/>
  <c r="H32" i="1"/>
  <c r="F32" i="1"/>
  <c r="H31" i="1"/>
  <c r="F31" i="1"/>
  <c r="H28" i="1"/>
  <c r="F28" i="1"/>
  <c r="H27" i="1"/>
  <c r="F27" i="1"/>
  <c r="H26" i="1"/>
  <c r="F26" i="1"/>
  <c r="F25" i="1"/>
  <c r="H25" i="1"/>
  <c r="H24" i="1"/>
  <c r="F24" i="1"/>
  <c r="H23" i="1"/>
  <c r="F23" i="1"/>
  <c r="H22" i="1"/>
  <c r="F22" i="1"/>
  <c r="F19" i="1" l="1"/>
  <c r="H18" i="1"/>
  <c r="H17" i="1"/>
  <c r="F14" i="1"/>
  <c r="F15" i="1"/>
  <c r="H14" i="1"/>
  <c r="H15" i="1"/>
  <c r="H6" i="1"/>
  <c r="H7" i="1"/>
  <c r="H8" i="1"/>
  <c r="H9" i="1"/>
  <c r="H10" i="1"/>
  <c r="H11" i="1"/>
  <c r="H12" i="1"/>
  <c r="F6" i="1"/>
  <c r="F7" i="1"/>
  <c r="F8" i="1"/>
  <c r="F9" i="1"/>
  <c r="F10" i="1"/>
  <c r="F11" i="1"/>
  <c r="F12" i="1"/>
  <c r="H21" i="1"/>
  <c r="H30" i="1"/>
  <c r="H35" i="1"/>
  <c r="F21" i="1"/>
  <c r="F30" i="1"/>
  <c r="F35" i="1"/>
  <c r="F17" i="1" l="1"/>
  <c r="F18" i="1"/>
  <c r="H19" i="1"/>
  <c r="H37" i="1" s="1"/>
  <c r="F37" i="1" l="1"/>
  <c r="F4" i="7"/>
  <c r="D5" i="3"/>
  <c r="C5" i="3"/>
  <c r="B5" i="3"/>
  <c r="D16" i="2"/>
  <c r="D20" i="2" l="1"/>
  <c r="E20" i="2" s="1"/>
</calcChain>
</file>

<file path=xl/sharedStrings.xml><?xml version="1.0" encoding="utf-8"?>
<sst xmlns="http://schemas.openxmlformats.org/spreadsheetml/2006/main" count="198" uniqueCount="153">
  <si>
    <t>№ п/п</t>
  </si>
  <si>
    <t>Наименование работы</t>
  </si>
  <si>
    <t>Единица измерения работы (услуги)</t>
  </si>
  <si>
    <t>Цена (стоимость) единицы работы (услуги), руб.</t>
  </si>
  <si>
    <t xml:space="preserve">По перечню работ (услуг) 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</si>
  <si>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</si>
  <si>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</si>
  <si>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</si>
  <si>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Итого</t>
  </si>
  <si>
    <t>В столбце 2 указывается вид работы (услуги). Если перечень работ (услуг) в составе работ (услуг) по содержанию общего имущества в многоквартирном доме не определен, указывается «Содержание общего имущества».</t>
  </si>
  <si>
    <t>В столбце 3 указывается единица измерения работы (услуги). Если перечень работ (услуг) в составе работ (услуг) по содержанию общего имущества в многоквартирном доме не определен, за единицу измерения принимаются м2.</t>
  </si>
  <si>
    <t>В столбце 5 указывается количество оплачиваемых м2, если размер платы за содержание общего имущества многоквартирного дома, установленный на общем собрании собственников помещений в многоквартирном доме или органом местного самоуправления не позволяет расшифровать стоимость работ и услуг, включенных в содержание общего имущества многоквартирного дома.</t>
  </si>
  <si>
    <t>В столбце 6 указывается стоимость запланированных единиц работы и услуги на отчетный период установленные перечнем работ и услуг в договоре управления многоквартирного дома, решением(ями) общего собрания собственников помещений многоквартирного дома или в годовом плане содержания и ремонта общего имущества в многоквартирном доме, в смете доходов и расходов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кооперативами. Значение столбца 6 должно быть равным произведению столбцов 4 и 5.</t>
  </si>
  <si>
    <t>В столбце 7 указывается количество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 или превышения установленной продолжительности перерыва оказания услуг и работ,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</si>
  <si>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8 указывается стоимость выполненной работы и услуги в отчетный период, которая должна быть равной произведению столбцов 4 и 7</t>
  </si>
  <si>
    <t>2. Работы по текущему ремонту общего имущества</t>
  </si>
  <si>
    <t>Основание проведения работы</t>
  </si>
  <si>
    <t xml:space="preserve">Стоимость работы по текущему ремонту общего имущества, руб. </t>
  </si>
  <si>
    <t>Объем выполненных работ с единицами измерения</t>
  </si>
  <si>
    <t>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</si>
  <si>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Остаток/перерасход (сальдо) денежных средств на финансирование текущего ремонта на 1 января отчетного периода, руб.</t>
  </si>
  <si>
    <t>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период, руб.</t>
  </si>
  <si>
    <t>Стоимость работ по текущему ремонту, выполненных за отчетный период, руб.</t>
  </si>
  <si>
    <t>Остаток денежных средств на финансирование текущего ремонта на 31 декабря отчетного периода, руб.</t>
  </si>
  <si>
    <t>Во столбце 6 указывается остаток денежных средств на финансирование текущего ремонта на 1 января отчетного периода с учетом всех выполненных работ на многоквартирном доме по текущему ремонту в отчетном периоде. В случае если на 1 января отчетного периода был перерасход средств по текущему ремонту значение указывается со знаком «-», если на 1 января отчетного периода с учетом всех выполненных работ за предыдущий период остались денежные средства, то значение указывается со знаком «+».</t>
  </si>
  <si>
    <t>В столбце 7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в отчетном периоде.</t>
  </si>
  <si>
    <t>В столбце 9 указывается остаток денежных средств на финансирование текущего ремонта на 31 декабря отчетного периода, который должен быть равен сумме чисел абзаца 2 и 3 за вычетом числового значения абзаца 4. В случае если на 31 декабря отчетного периода был перерасход средств по текущему ремонту значение указывается со знаком «-», если на 31 декабря отчетного период с учетом всех выполненных работ за отчетный период остались денежные средства, то значение указывается со знаком «+».</t>
  </si>
  <si>
    <t>Если в размере платы за содержание жилого помещения или во взносе на содержание товариществом собственников жилья, жилищными или жилищно-строительными кооперативами, иными специализированными потребительскими кооперативами не выделена информация о размере платы текущего ремонта управляющая организация самостоятельно определяет для отчета количество отнесенных средств на текущий ремонт. Если размер платы за содержание общего имущества многоквартирного дома принят одной суммой за содержание и ремонт, то во втором и пятом абзацах пункта 2 указывается «0» руб., в третьем и четвертом абзацах пункта 2 указывается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в составе платы за содержание жилого помещения, за отчетный период равный «Итого» указанному в Таблице №2</t>
  </si>
  <si>
    <t>В столбцах 3 и 8 указывается стоимость работ по текущему ремонту, выполненных за отчетный период, руб.</t>
  </si>
  <si>
    <t>В столбце 4 указывается стоимость выполненных работ и услуг по договору управления многоквартирным домом, решения(й) общего собрания собственников помещений многоквартирного дома или по годовому плану содержания и ремонта общего имущества в многоквартирном доме на отчетный период принятые товариществом собственников жилья, жилищными или жилищно-строительными кооперативами, иными специализированными потребительскими кооперативами с учетом невыполненных работ зафиксированных в акте нарушения качества, а так же работ выполненных по требованию со стороны контрольных органов, если данные требования не предусмотрены договором управления и решениями общего собрания собственников помещений многоквартирного дома.</t>
  </si>
  <si>
    <t>В столбце 6 указываются реквизиты акта выполненных работ или информационно-телекоммуникационной сети «Интернет», где размещен такой акт, при наличии подписанного акта</t>
  </si>
  <si>
    <t>3. Общая стоимость услуг</t>
  </si>
  <si>
    <t>Отчетный периодериод</t>
  </si>
  <si>
    <t>Стоимость услуг по управлению многоквартирным домом, оказанных за отчетный период, руб.</t>
  </si>
  <si>
    <t>01.01.2025г.-31.12.2025г.</t>
  </si>
  <si>
    <t>В столбце 2 указывается сумма всех работ и услуг, связанных с управлением многоквартирного дома, предусмотренных стандартами управления многоквартирного дома в соответствии с Правилами осуществления деятельности по управлению многоквартирными домами, утвержденных постановлением Правительства Российской Федерации от 15 мая 2013 г. № 416.</t>
  </si>
  <si>
    <t>4. Сведения о ведении претензионной работы в отношении должников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</si>
  <si>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</si>
  <si>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</si>
  <si>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Получено денежных средств в порядке принудительного взыскания, руб.</t>
  </si>
  <si>
    <t>В столбце 3 указывается 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</si>
  <si>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8. Сведения о начислениях лица, осуществляющего управление многоквартирным домом, собственникам и нанимателям помещений в многоквартирном доме</t>
  </si>
  <si>
    <t>Вид платежа</t>
  </si>
  <si>
    <t>Задолженность на начало отчетного периода, руб.</t>
  </si>
  <si>
    <t>Размер начисленных средств, руб.</t>
  </si>
  <si>
    <t xml:space="preserve">Размер поступивших средств, руб. </t>
  </si>
  <si>
    <t>Задолженность на 1 января периода, следующего за отчетным, руб.</t>
  </si>
  <si>
    <t>Платежи собственников помещений в многоквартирном доме</t>
  </si>
  <si>
    <t xml:space="preserve">Платежи нанимателей помещений в многоквартирном доме </t>
  </si>
  <si>
    <t>-</t>
  </si>
  <si>
    <t>Примечание - наниматели отсутствуют</t>
  </si>
  <si>
    <t>В случае установления платы за жилое помещение для нанимателей помещений многоквартирного дома в меньшем объеме, чем установлена плата за жилое помещение собственникам помещений многоквартирного дома, разница платы учитывается в строчке «Платежи собственников».</t>
  </si>
  <si>
    <t>В столбце 4 указывается размер средств, начисленных лицом, осуществляющим управление многоквартирным домом, собственникам и нанимателям помещений в многоквартирном доме за предоставленные услуги по содержанию, управлению и текущему ремонту общего имущества многоквартирного дома, в том числе за предоставленные дополнительные услуги (предоставляемые на основании решений общего собрания собственников помещений в многоквартирном доме), без учета задолженности, указанной в столбце 3.</t>
  </si>
  <si>
    <t>1 усл.</t>
  </si>
  <si>
    <t xml:space="preserve">1. Перечень работ по содержанию общего имущества </t>
  </si>
  <si>
    <t>усл</t>
  </si>
  <si>
    <t>Техническое обслуживание внутридомовой инженерной системы холодного водоснабжения и водоотведения, в том числе:</t>
  </si>
  <si>
    <t>Обслуживание коллективных (общедомовых) приборов учета воды.</t>
  </si>
  <si>
    <t>Техническое обслуживание внутридомовой инженерной системы электроснабжения, в том числе:</t>
  </si>
  <si>
    <t>Техническое обслуживание внутридомовой инженерной системы отопления и ГВС, в том числе:</t>
  </si>
  <si>
    <t>дн</t>
  </si>
  <si>
    <t>Содержание придомовой территории, с элементами озеленения и благоустройства, в том числе:</t>
  </si>
  <si>
    <t>Уборка помещений общего пользования.</t>
  </si>
  <si>
    <t>I</t>
  </si>
  <si>
    <t>II</t>
  </si>
  <si>
    <t>III</t>
  </si>
  <si>
    <t>IV</t>
  </si>
  <si>
    <t>VII</t>
  </si>
  <si>
    <t>VIII</t>
  </si>
  <si>
    <t xml:space="preserve"> </t>
  </si>
  <si>
    <t xml:space="preserve">Покраска МАФ </t>
  </si>
  <si>
    <t>Техническое обслуживание ограждающих несущих и ненесущих конструкций, крыши, входящих в состав общего имущества, в том числе:</t>
  </si>
  <si>
    <t>Удаление с крыши снега и наледи, очистка кровли от мусора.</t>
  </si>
  <si>
    <t>Укрепление водосточных труб, колен, воронок.</t>
  </si>
  <si>
    <t>Проверка исправности слуховых окон и жалюзи, состояния продухов в цоколе здания.</t>
  </si>
  <si>
    <t>Замена разбитых стекол окон в помещениях общего пользования.</t>
  </si>
  <si>
    <t>Укрепление входных дверей в помещениях общего пользования.</t>
  </si>
  <si>
    <t>Проверка наличия тяги в вентиляционных каналах.</t>
  </si>
  <si>
    <t>Проверка исправности канализационных вытяжек.</t>
  </si>
  <si>
    <t>Устранение незначительных неисправностей в системах водоснабжения и водоотведения</t>
  </si>
  <si>
    <t>Устранение незначительных неисправностей в системах электроснабжения.</t>
  </si>
  <si>
    <t>Проведения текущих планово-предупредительных ремонтов (ППР) электрооборудования.</t>
  </si>
  <si>
    <t>Обслуживание коллективных (общедомовых) приборов учета электрической энергии, снятие показаний ИПУ</t>
  </si>
  <si>
    <t>Устранение незначительных неисправностей системы отопления и ГВС</t>
  </si>
  <si>
    <t>Консервация системы отопления.</t>
  </si>
  <si>
    <t>Регулировка и испытание системы отопления и ГВС.</t>
  </si>
  <si>
    <t>Поквартирный осмотр инженерных систем, входящих в состав общего имущества.</t>
  </si>
  <si>
    <t>Содержание блока автоматизации теплового пункта.</t>
  </si>
  <si>
    <t>Обслуживание систем диспетчеризации общедомового узла учета системы отопления (телеметрия).</t>
  </si>
  <si>
    <t>Обслуживание коллективных (общедомовых) приборов учета.</t>
  </si>
  <si>
    <t>Уборка земельного участка.</t>
  </si>
  <si>
    <t>Механизированная погрузка и вывоз снега.</t>
  </si>
  <si>
    <t>Содержание элементов благоустройства.</t>
  </si>
  <si>
    <t xml:space="preserve">Озеленение. </t>
  </si>
  <si>
    <t>Аккарицидная обработка газонов</t>
  </si>
  <si>
    <t>усл.</t>
  </si>
  <si>
    <t xml:space="preserve">усл. </t>
  </si>
  <si>
    <t>Обслуживание автоматических ворот</t>
  </si>
  <si>
    <t>кв.</t>
  </si>
  <si>
    <t>V</t>
  </si>
  <si>
    <t>VI</t>
  </si>
  <si>
    <t>Замена крана на батареи (кв. 41)</t>
  </si>
  <si>
    <t>заявка № 8574 от 02.12.2025</t>
  </si>
  <si>
    <t>заявка № 8318 от 05.11.2025</t>
  </si>
  <si>
    <t>Замена светильника (подъезд № 1, этаж 1)</t>
  </si>
  <si>
    <t>заявка № 8137 от 20.10.2025</t>
  </si>
  <si>
    <t xml:space="preserve">Замена ручки входной двери (подъезд № 2) </t>
  </si>
  <si>
    <t>заявка № 8078 от 14.10.2026</t>
  </si>
  <si>
    <t>заявка № 6328 от 07.02.2026</t>
  </si>
  <si>
    <t xml:space="preserve">Восстановление откосов после замены тамбурных дверей </t>
  </si>
  <si>
    <t>Протокол заседания совета дома  от 10.10.2025</t>
  </si>
  <si>
    <t>восстановление после установки дверей</t>
  </si>
  <si>
    <t>техническая неисправность</t>
  </si>
  <si>
    <t>повреждение</t>
  </si>
  <si>
    <t xml:space="preserve">подготовка к сезонной эксплуатации </t>
  </si>
  <si>
    <t>Замена тамбурных дверей (подъезд № 1,2)</t>
  </si>
  <si>
    <t>Акт от 21.11.2025</t>
  </si>
  <si>
    <t>Акт от 29.10.2025</t>
  </si>
  <si>
    <t>Акт от 10.03.2025</t>
  </si>
  <si>
    <t>Аварийно-диспетчерское обслуживание.</t>
  </si>
  <si>
    <t>Приложение N 2</t>
  </si>
  <si>
    <t>к приказу Министерства строительства и жилищно-коммунального хозяйства</t>
  </si>
  <si>
    <t>Российской Федерации от 20 ноября 2025 г. N 728/пр</t>
  </si>
  <si>
    <t>ОТЧЕТ</t>
  </si>
  <si>
    <t>О ДЕЯТЕЛЬНОСТИ ПО УПРАВЛЕНИЮ МНОГОКВАРТИРНЫМ ДОМОМ</t>
  </si>
  <si>
    <r>
      <rPr>
        <sz val="12"/>
        <rFont val="Times New Roman"/>
        <family val="1"/>
        <charset val="204"/>
      </rPr>
      <t>Отчет   о   деятельности   по   управлению   многоквартирным   домом   по   адресу:</t>
    </r>
  </si>
  <si>
    <t>за 2025 год</t>
  </si>
  <si>
    <t>ООО "Сибиряк"</t>
  </si>
  <si>
    <r>
      <rPr>
        <sz val="12"/>
        <rFont val="Times New Roman"/>
        <family val="1"/>
      </rPr>
      <t>(полное наименование лица, осуществляющего управление многоквартирным домом)</t>
    </r>
  </si>
  <si>
    <t>625022, г.Тюмень, пр. Солнечный, дом 8, корпус 2, помещение 43.</t>
  </si>
  <si>
    <r>
      <rPr>
        <sz val="12"/>
        <rFont val="Times New Roman"/>
        <family val="1"/>
      </rPr>
      <t>(адрес места приема населения лицом, осуществляющим управление</t>
    </r>
  </si>
  <si>
    <r>
      <rPr>
        <sz val="12"/>
        <rFont val="Times New Roman"/>
        <family val="1"/>
      </rPr>
      <t>многоквартирного домом, по вопросам отчета)</t>
    </r>
  </si>
  <si>
    <t>ИНН 7203397717</t>
  </si>
  <si>
    <r>
      <rPr>
        <sz val="12"/>
        <rFont val="Times New Roman"/>
        <family val="1"/>
      </rPr>
      <t>(основной государственный регистрационный номер/идентификационный номер</t>
    </r>
  </si>
  <si>
    <r>
      <rPr>
        <sz val="12"/>
        <rFont val="Times New Roman"/>
        <family val="1"/>
      </rPr>
      <t>налогоплательщика)</t>
    </r>
  </si>
  <si>
    <t>Лицо,   уполномоченное  давать   разъяснения   по   отчету:</t>
  </si>
  <si>
    <t>заместитель генерального директора Соколова Татьяна Сергеевна</t>
  </si>
  <si>
    <r>
      <rPr>
        <sz val="12"/>
        <rFont val="Times New Roman"/>
        <family val="1"/>
      </rPr>
      <t>(фамилия, имя, отчество (при наличии), должность)</t>
    </r>
  </si>
  <si>
    <t>тел.: +7(3452)64-02-90, эл.почта: OOOSibiriak@yandex.ru</t>
  </si>
  <si>
    <r>
      <rPr>
        <sz val="12"/>
        <rFont val="Times New Roman"/>
        <family val="1"/>
      </rPr>
      <t>(номер телефона, адрес электронной почты (при наличии) лица, уполномоченного</t>
    </r>
  </si>
  <si>
    <r>
      <rPr>
        <sz val="12"/>
        <rFont val="Times New Roman"/>
        <family val="1"/>
      </rPr>
      <t>давать разъяснения по отчету)</t>
    </r>
  </si>
  <si>
    <t>Общая   площадь   жилых   и   нежилых   помещений   в   многоквартирном   доме, принадлежащих  соб-</t>
  </si>
  <si>
    <t>ственникам жилых и нежилых помещений (без учета помещений, входящих в состав общего имущества</t>
  </si>
  <si>
    <t>Дата размещения отчета:  31 марта 2026г.</t>
  </si>
  <si>
    <t>г. Тюмень, ул. Академика Сахарова, дом 48</t>
  </si>
  <si>
    <t>многокватирного дома): 2246,9 м2.</t>
  </si>
  <si>
    <t>Замена   отсекающего  крана ХВС  (кв.8)</t>
  </si>
  <si>
    <t>Замена ламп на светодиодные светильники в МОП</t>
  </si>
  <si>
    <t>Расчет стоимости от 08.08.2025г.</t>
  </si>
  <si>
    <t>Замена отсекающего  крана ХВС (кв.21)</t>
  </si>
  <si>
    <t>Замена   отсекающего крана ХВС (подвал)</t>
  </si>
  <si>
    <t>Изготовление/монтаж поручней входной группы (подъезд № 1, 2.)</t>
  </si>
  <si>
    <t xml:space="preserve">Монтаж решеток на продухах в подвал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</si>
</sst>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2"/>
      <name val="Times New Roman"/>
      <family val="1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vertical="center" wrapText="1" shrinkToFit="1"/>
    </xf>
    <xf numFmtId="0" fontId="7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A40" sqref="A40"/>
    </sheetView>
  </sheetViews>
  <sheetFormatPr defaultRowHeight="15"/>
  <cols>
    <col min="1" max="1" width="40.140625" bestFit="1" customWidth="1"/>
  </cols>
  <sheetData>
    <row r="1" spans="1:8" ht="15.75">
      <c r="A1" s="38" t="s">
        <v>120</v>
      </c>
      <c r="B1" s="38"/>
      <c r="C1" s="38"/>
      <c r="D1" s="38"/>
      <c r="E1" s="38"/>
      <c r="F1" s="38"/>
      <c r="G1" s="38"/>
      <c r="H1" s="38"/>
    </row>
    <row r="2" spans="1:8" ht="15.75">
      <c r="A2" s="38" t="s">
        <v>121</v>
      </c>
      <c r="B2" s="38"/>
      <c r="C2" s="38"/>
      <c r="D2" s="38"/>
      <c r="E2" s="38"/>
      <c r="F2" s="38"/>
      <c r="G2" s="38"/>
      <c r="H2" s="38"/>
    </row>
    <row r="3" spans="1:8" ht="15.75">
      <c r="A3" s="38" t="s">
        <v>122</v>
      </c>
      <c r="B3" s="38"/>
      <c r="C3" s="38"/>
      <c r="D3" s="38"/>
      <c r="E3" s="38"/>
      <c r="F3" s="38"/>
      <c r="G3" s="38"/>
      <c r="H3" s="38"/>
    </row>
    <row r="4" spans="1:8" ht="15.75">
      <c r="A4" s="38"/>
      <c r="B4" s="38"/>
      <c r="C4" s="38"/>
      <c r="D4" s="38"/>
      <c r="E4" s="38"/>
      <c r="F4" s="38"/>
      <c r="G4" s="38"/>
      <c r="H4" s="38"/>
    </row>
    <row r="5" spans="1:8" ht="15.75">
      <c r="A5" s="39"/>
      <c r="B5" s="39"/>
      <c r="C5" s="39"/>
      <c r="D5" s="39"/>
      <c r="E5" s="39"/>
      <c r="F5" s="39"/>
      <c r="G5" s="39"/>
      <c r="H5" s="39"/>
    </row>
    <row r="6" spans="1:8" ht="18.75">
      <c r="A6" s="37" t="s">
        <v>123</v>
      </c>
      <c r="B6" s="37"/>
      <c r="C6" s="37"/>
      <c r="D6" s="37"/>
      <c r="E6" s="37"/>
      <c r="F6" s="37"/>
      <c r="G6" s="37"/>
      <c r="H6" s="37"/>
    </row>
    <row r="7" spans="1:8" ht="16.5">
      <c r="A7" s="40" t="s">
        <v>124</v>
      </c>
      <c r="B7" s="40"/>
      <c r="C7" s="40"/>
      <c r="D7" s="40"/>
      <c r="E7" s="40"/>
      <c r="F7" s="40"/>
      <c r="G7" s="40"/>
      <c r="H7" s="40"/>
    </row>
    <row r="8" spans="1:8" ht="15.75">
      <c r="A8" s="22"/>
    </row>
    <row r="9" spans="1:8" ht="15.75">
      <c r="A9" s="22"/>
    </row>
    <row r="10" spans="1:8" ht="15.75">
      <c r="A10" s="41" t="s">
        <v>125</v>
      </c>
      <c r="B10" s="41"/>
      <c r="C10" s="41"/>
      <c r="D10" s="41"/>
      <c r="E10" s="41"/>
      <c r="F10" s="41"/>
      <c r="G10" s="41"/>
      <c r="H10" s="41"/>
    </row>
    <row r="11" spans="1:8" ht="18.75">
      <c r="A11" s="42" t="s">
        <v>144</v>
      </c>
      <c r="B11" s="43"/>
      <c r="C11" s="43"/>
      <c r="D11" s="43"/>
      <c r="E11" s="43"/>
      <c r="F11" s="43"/>
      <c r="G11" s="43"/>
      <c r="H11" s="43"/>
    </row>
    <row r="12" spans="1:8" ht="18.75">
      <c r="A12" s="42" t="s">
        <v>126</v>
      </c>
      <c r="B12" s="39"/>
      <c r="C12" s="39"/>
      <c r="D12" s="39"/>
      <c r="E12" s="39"/>
      <c r="F12" s="39"/>
      <c r="G12" s="39"/>
      <c r="H12" s="39"/>
    </row>
    <row r="13" spans="1:8" ht="15.75">
      <c r="A13" s="22"/>
    </row>
    <row r="14" spans="1:8" ht="15.75">
      <c r="A14" s="44" t="s">
        <v>127</v>
      </c>
      <c r="B14" s="39"/>
      <c r="C14" s="39"/>
      <c r="D14" s="39"/>
      <c r="E14" s="39"/>
      <c r="F14" s="39"/>
      <c r="G14" s="39"/>
      <c r="H14" s="39"/>
    </row>
    <row r="15" spans="1:8" ht="15.75">
      <c r="A15" s="39" t="s">
        <v>128</v>
      </c>
      <c r="B15" s="39"/>
      <c r="C15" s="39"/>
      <c r="D15" s="39"/>
      <c r="E15" s="39"/>
      <c r="F15" s="39"/>
      <c r="G15" s="39"/>
      <c r="H15" s="39"/>
    </row>
    <row r="16" spans="1:8" ht="15.75">
      <c r="A16" s="23"/>
    </row>
    <row r="17" spans="1:8" ht="15.75">
      <c r="A17" s="44" t="s">
        <v>129</v>
      </c>
      <c r="B17" s="39"/>
      <c r="C17" s="39"/>
      <c r="D17" s="39"/>
      <c r="E17" s="39"/>
      <c r="F17" s="39"/>
      <c r="G17" s="39"/>
      <c r="H17" s="39"/>
    </row>
    <row r="18" spans="1:8" ht="15.75">
      <c r="A18" s="39" t="s">
        <v>130</v>
      </c>
      <c r="B18" s="39"/>
      <c r="C18" s="39"/>
      <c r="D18" s="39"/>
      <c r="E18" s="39"/>
      <c r="F18" s="39"/>
      <c r="G18" s="39"/>
      <c r="H18" s="39"/>
    </row>
    <row r="19" spans="1:8" ht="15.75">
      <c r="A19" s="39" t="s">
        <v>131</v>
      </c>
      <c r="B19" s="39"/>
      <c r="C19" s="39"/>
      <c r="D19" s="39"/>
      <c r="E19" s="39"/>
      <c r="F19" s="39"/>
      <c r="G19" s="39"/>
      <c r="H19" s="39"/>
    </row>
    <row r="20" spans="1:8" ht="15.75">
      <c r="A20" s="22"/>
    </row>
    <row r="21" spans="1:8" ht="15.75">
      <c r="A21" s="44" t="s">
        <v>132</v>
      </c>
      <c r="B21" s="39"/>
      <c r="C21" s="39"/>
      <c r="D21" s="39"/>
      <c r="E21" s="39"/>
      <c r="F21" s="39"/>
      <c r="G21" s="39"/>
      <c r="H21" s="39"/>
    </row>
    <row r="22" spans="1:8" ht="15.75">
      <c r="A22" s="39" t="s">
        <v>133</v>
      </c>
      <c r="B22" s="39"/>
      <c r="C22" s="39"/>
      <c r="D22" s="39"/>
      <c r="E22" s="39"/>
      <c r="F22" s="39"/>
      <c r="G22" s="39"/>
      <c r="H22" s="39"/>
    </row>
    <row r="23" spans="1:8" ht="15.75">
      <c r="A23" s="39" t="s">
        <v>134</v>
      </c>
      <c r="B23" s="39"/>
      <c r="C23" s="39"/>
      <c r="D23" s="39"/>
      <c r="E23" s="39"/>
      <c r="F23" s="39"/>
      <c r="G23" s="39"/>
      <c r="H23" s="39"/>
    </row>
    <row r="24" spans="1:8" ht="15.75">
      <c r="A24" s="39"/>
      <c r="B24" s="39"/>
      <c r="C24" s="39"/>
      <c r="D24" s="39"/>
      <c r="E24" s="39"/>
      <c r="F24" s="39"/>
      <c r="G24" s="39"/>
      <c r="H24" s="39"/>
    </row>
    <row r="25" spans="1:8" ht="15.75">
      <c r="A25" s="49" t="s">
        <v>135</v>
      </c>
      <c r="B25" s="49"/>
      <c r="C25" s="49"/>
      <c r="D25" s="49"/>
      <c r="E25" s="49"/>
      <c r="F25" s="49"/>
      <c r="G25" s="49"/>
      <c r="H25" s="49"/>
    </row>
    <row r="26" spans="1:8" ht="15.75">
      <c r="A26" s="50" t="s">
        <v>136</v>
      </c>
      <c r="B26" s="51"/>
      <c r="C26" s="51"/>
      <c r="D26" s="51"/>
      <c r="E26" s="51"/>
      <c r="F26" s="51"/>
      <c r="G26" s="51"/>
      <c r="H26" s="51"/>
    </row>
    <row r="27" spans="1:8" ht="15.75">
      <c r="A27" s="39" t="s">
        <v>137</v>
      </c>
      <c r="B27" s="39"/>
      <c r="C27" s="39"/>
      <c r="D27" s="39"/>
      <c r="E27" s="39"/>
      <c r="F27" s="39"/>
      <c r="G27" s="39"/>
      <c r="H27" s="39"/>
    </row>
    <row r="28" spans="1:8" ht="15.75">
      <c r="A28" s="22"/>
      <c r="B28" s="22"/>
      <c r="C28" s="22"/>
      <c r="D28" s="22"/>
      <c r="E28" s="22"/>
      <c r="F28" s="22"/>
      <c r="G28" s="22"/>
      <c r="H28" s="22"/>
    </row>
    <row r="29" spans="1:8" ht="15.75">
      <c r="A29" s="50" t="s">
        <v>138</v>
      </c>
      <c r="B29" s="39"/>
      <c r="C29" s="39"/>
      <c r="D29" s="39"/>
      <c r="E29" s="39"/>
      <c r="F29" s="39"/>
      <c r="G29" s="39"/>
      <c r="H29" s="39"/>
    </row>
    <row r="30" spans="1:8" ht="15.75">
      <c r="A30" s="39" t="s">
        <v>139</v>
      </c>
      <c r="B30" s="39"/>
      <c r="C30" s="39"/>
      <c r="D30" s="39"/>
      <c r="E30" s="39"/>
      <c r="F30" s="39"/>
      <c r="G30" s="39"/>
      <c r="H30" s="39"/>
    </row>
    <row r="31" spans="1:8" ht="15.75">
      <c r="A31" s="39" t="s">
        <v>140</v>
      </c>
      <c r="B31" s="39"/>
      <c r="C31" s="39"/>
      <c r="D31" s="39"/>
      <c r="E31" s="39"/>
      <c r="F31" s="39"/>
      <c r="G31" s="39"/>
      <c r="H31" s="39"/>
    </row>
    <row r="32" spans="1:8" ht="15.75">
      <c r="A32" s="22"/>
    </row>
    <row r="33" spans="1:9" ht="15.75">
      <c r="A33" s="45" t="s">
        <v>141</v>
      </c>
      <c r="B33" s="45"/>
      <c r="C33" s="45"/>
      <c r="D33" s="45"/>
      <c r="E33" s="45"/>
      <c r="F33" s="45"/>
      <c r="G33" s="45"/>
      <c r="H33" s="45"/>
      <c r="I33" s="45"/>
    </row>
    <row r="34" spans="1:9" ht="15.75">
      <c r="A34" s="46" t="s">
        <v>142</v>
      </c>
      <c r="B34" s="46"/>
      <c r="C34" s="46"/>
      <c r="D34" s="46"/>
      <c r="E34" s="46"/>
      <c r="F34" s="46"/>
      <c r="G34" s="46"/>
      <c r="H34" s="46"/>
      <c r="I34" s="46"/>
    </row>
    <row r="35" spans="1:9" ht="15.75">
      <c r="A35" s="47" t="s">
        <v>145</v>
      </c>
      <c r="B35" s="48"/>
      <c r="C35" s="48"/>
      <c r="D35" s="48"/>
      <c r="E35" s="48"/>
      <c r="F35" s="48"/>
      <c r="G35" s="48"/>
      <c r="H35" s="48"/>
      <c r="I35" s="48"/>
    </row>
    <row r="36" spans="1:9" ht="15.75">
      <c r="A36" s="24"/>
    </row>
    <row r="37" spans="1:9">
      <c r="A37" s="25" t="s">
        <v>143</v>
      </c>
    </row>
    <row r="38" spans="1:9" ht="15.75">
      <c r="A38" s="24"/>
    </row>
  </sheetData>
  <mergeCells count="28">
    <mergeCell ref="A31:H31"/>
    <mergeCell ref="A33:I33"/>
    <mergeCell ref="A34:I34"/>
    <mergeCell ref="A35:I35"/>
    <mergeCell ref="A24:H24"/>
    <mergeCell ref="A25:H25"/>
    <mergeCell ref="A26:H26"/>
    <mergeCell ref="A27:H27"/>
    <mergeCell ref="A29:H29"/>
    <mergeCell ref="A30:H30"/>
    <mergeCell ref="A23:H23"/>
    <mergeCell ref="A7:H7"/>
    <mergeCell ref="A10:H10"/>
    <mergeCell ref="A11:H11"/>
    <mergeCell ref="A12:H12"/>
    <mergeCell ref="A14:H14"/>
    <mergeCell ref="A15:H15"/>
    <mergeCell ref="A17:H17"/>
    <mergeCell ref="A18:H18"/>
    <mergeCell ref="A19:H19"/>
    <mergeCell ref="A21:H21"/>
    <mergeCell ref="A22:H22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zoomScale="85" zoomScaleNormal="85" workbookViewId="0">
      <selection activeCell="A42" sqref="A42:H42"/>
    </sheetView>
  </sheetViews>
  <sheetFormatPr defaultColWidth="9.140625" defaultRowHeight="15.75"/>
  <cols>
    <col min="1" max="1" width="9.140625" style="1"/>
    <col min="2" max="2" width="24.85546875" style="1" customWidth="1"/>
    <col min="3" max="3" width="13.5703125" style="1" customWidth="1"/>
    <col min="4" max="4" width="19" style="1" customWidth="1"/>
    <col min="5" max="5" width="17.28515625" style="1" customWidth="1"/>
    <col min="6" max="6" width="20.140625" style="1" customWidth="1"/>
    <col min="7" max="7" width="14" style="1" customWidth="1"/>
    <col min="8" max="8" width="21.28515625" style="1" customWidth="1"/>
    <col min="9" max="16384" width="9.140625" style="1"/>
  </cols>
  <sheetData>
    <row r="1" spans="1:8" ht="15.75" customHeight="1">
      <c r="A1" s="52" t="s">
        <v>54</v>
      </c>
      <c r="B1" s="52"/>
      <c r="C1" s="52"/>
      <c r="D1" s="52"/>
      <c r="E1" s="52"/>
      <c r="F1" s="52"/>
      <c r="G1" s="52"/>
      <c r="H1" s="52"/>
    </row>
    <row r="2" spans="1:8" ht="16.5" customHeight="1">
      <c r="A2" s="55" t="s">
        <v>0</v>
      </c>
      <c r="B2" s="53" t="s">
        <v>1</v>
      </c>
      <c r="C2" s="53" t="s">
        <v>2</v>
      </c>
      <c r="D2" s="53" t="s">
        <v>3</v>
      </c>
      <c r="E2" s="53" t="s">
        <v>4</v>
      </c>
      <c r="F2" s="53"/>
      <c r="G2" s="53" t="s">
        <v>5</v>
      </c>
      <c r="H2" s="53"/>
    </row>
    <row r="3" spans="1:8" ht="47.25" customHeight="1">
      <c r="A3" s="56"/>
      <c r="B3" s="53"/>
      <c r="C3" s="53"/>
      <c r="D3" s="53"/>
      <c r="E3" s="4" t="s">
        <v>6</v>
      </c>
      <c r="F3" s="4" t="s">
        <v>7</v>
      </c>
      <c r="G3" s="4" t="s">
        <v>6</v>
      </c>
      <c r="H3" s="4" t="s">
        <v>7</v>
      </c>
    </row>
    <row r="4" spans="1:8" ht="15" customHeight="1">
      <c r="A4" s="57"/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</row>
    <row r="5" spans="1:8" s="15" customFormat="1" ht="35.25" customHeight="1">
      <c r="A5" s="14" t="s">
        <v>63</v>
      </c>
      <c r="B5" s="59" t="s">
        <v>71</v>
      </c>
      <c r="C5" s="59"/>
      <c r="D5" s="59"/>
      <c r="E5" s="59"/>
      <c r="F5" s="59"/>
      <c r="G5" s="59"/>
      <c r="H5" s="59"/>
    </row>
    <row r="6" spans="1:8" ht="47.25">
      <c r="A6" s="4">
        <v>1</v>
      </c>
      <c r="B6" s="17" t="s">
        <v>72</v>
      </c>
      <c r="C6" s="4" t="s">
        <v>55</v>
      </c>
      <c r="D6" s="18">
        <v>16447.310000000001</v>
      </c>
      <c r="E6" s="4">
        <v>3</v>
      </c>
      <c r="F6" s="9">
        <f t="shared" ref="F6:F19" si="0">D6*E6</f>
        <v>49341.930000000008</v>
      </c>
      <c r="G6" s="4">
        <v>3</v>
      </c>
      <c r="H6" s="9">
        <f t="shared" ref="H6:H19" si="1">D6*G6</f>
        <v>49341.930000000008</v>
      </c>
    </row>
    <row r="7" spans="1:8" ht="47.25">
      <c r="A7" s="4">
        <v>2</v>
      </c>
      <c r="B7" s="17" t="s">
        <v>73</v>
      </c>
      <c r="C7" s="4" t="s">
        <v>55</v>
      </c>
      <c r="D7" s="18">
        <v>6471.07</v>
      </c>
      <c r="E7" s="4">
        <v>1</v>
      </c>
      <c r="F7" s="9">
        <f t="shared" si="0"/>
        <v>6471.07</v>
      </c>
      <c r="G7" s="4">
        <v>1</v>
      </c>
      <c r="H7" s="9">
        <f t="shared" si="1"/>
        <v>6471.07</v>
      </c>
    </row>
    <row r="8" spans="1:8" ht="78.75">
      <c r="A8" s="4">
        <v>3</v>
      </c>
      <c r="B8" s="17" t="s">
        <v>74</v>
      </c>
      <c r="C8" s="4" t="s">
        <v>55</v>
      </c>
      <c r="D8" s="18">
        <v>808.89</v>
      </c>
      <c r="E8" s="4">
        <v>2</v>
      </c>
      <c r="F8" s="9">
        <f t="shared" si="0"/>
        <v>1617.78</v>
      </c>
      <c r="G8" s="4">
        <v>2</v>
      </c>
      <c r="H8" s="9">
        <f t="shared" si="1"/>
        <v>1617.78</v>
      </c>
    </row>
    <row r="9" spans="1:8" ht="47.25">
      <c r="A9" s="4">
        <v>4</v>
      </c>
      <c r="B9" s="17" t="s">
        <v>75</v>
      </c>
      <c r="C9" s="4" t="s">
        <v>55</v>
      </c>
      <c r="D9" s="18">
        <v>2996.28</v>
      </c>
      <c r="E9" s="4">
        <v>1</v>
      </c>
      <c r="F9" s="9">
        <f t="shared" si="0"/>
        <v>2996.28</v>
      </c>
      <c r="G9" s="4">
        <v>1</v>
      </c>
      <c r="H9" s="9">
        <f t="shared" si="1"/>
        <v>2996.28</v>
      </c>
    </row>
    <row r="10" spans="1:8" ht="47.25">
      <c r="A10" s="4">
        <v>5</v>
      </c>
      <c r="B10" s="17" t="s">
        <v>76</v>
      </c>
      <c r="C10" s="4" t="s">
        <v>55</v>
      </c>
      <c r="D10" s="18">
        <v>1617.8</v>
      </c>
      <c r="E10" s="4">
        <v>1</v>
      </c>
      <c r="F10" s="9">
        <f t="shared" si="0"/>
        <v>1617.8</v>
      </c>
      <c r="G10" s="4">
        <v>1</v>
      </c>
      <c r="H10" s="9">
        <f t="shared" si="1"/>
        <v>1617.8</v>
      </c>
    </row>
    <row r="11" spans="1:8" ht="47.25">
      <c r="A11" s="4">
        <v>6</v>
      </c>
      <c r="B11" s="17" t="s">
        <v>77</v>
      </c>
      <c r="C11" s="4" t="s">
        <v>55</v>
      </c>
      <c r="D11" s="18">
        <v>539.26</v>
      </c>
      <c r="E11" s="4">
        <v>3</v>
      </c>
      <c r="F11" s="9">
        <f t="shared" si="0"/>
        <v>1617.78</v>
      </c>
      <c r="G11" s="4">
        <v>3</v>
      </c>
      <c r="H11" s="9">
        <f t="shared" si="1"/>
        <v>1617.78</v>
      </c>
    </row>
    <row r="12" spans="1:8" ht="47.25">
      <c r="A12" s="4">
        <v>7</v>
      </c>
      <c r="B12" s="17" t="s">
        <v>78</v>
      </c>
      <c r="C12" s="4" t="s">
        <v>55</v>
      </c>
      <c r="D12" s="18">
        <v>1617.77</v>
      </c>
      <c r="E12" s="4">
        <v>1</v>
      </c>
      <c r="F12" s="9">
        <f t="shared" si="0"/>
        <v>1617.77</v>
      </c>
      <c r="G12" s="4">
        <v>1</v>
      </c>
      <c r="H12" s="9">
        <f t="shared" si="1"/>
        <v>1617.77</v>
      </c>
    </row>
    <row r="13" spans="1:8" s="15" customFormat="1" ht="45" customHeight="1">
      <c r="A13" s="14" t="s">
        <v>64</v>
      </c>
      <c r="B13" s="60" t="s">
        <v>56</v>
      </c>
      <c r="C13" s="60"/>
      <c r="D13" s="60"/>
      <c r="E13" s="60"/>
      <c r="F13" s="60"/>
      <c r="G13" s="60"/>
      <c r="H13" s="60"/>
    </row>
    <row r="14" spans="1:8" ht="94.5">
      <c r="A14" s="4">
        <v>1</v>
      </c>
      <c r="B14" s="19" t="s">
        <v>79</v>
      </c>
      <c r="C14" s="4" t="s">
        <v>55</v>
      </c>
      <c r="D14" s="18">
        <v>29727.360000000001</v>
      </c>
      <c r="E14" s="4">
        <v>1</v>
      </c>
      <c r="F14" s="9">
        <f t="shared" si="0"/>
        <v>29727.360000000001</v>
      </c>
      <c r="G14" s="4">
        <v>1</v>
      </c>
      <c r="H14" s="9">
        <f t="shared" si="1"/>
        <v>29727.360000000001</v>
      </c>
    </row>
    <row r="15" spans="1:8" ht="63">
      <c r="A15" s="4">
        <v>2</v>
      </c>
      <c r="B15" s="19" t="s">
        <v>57</v>
      </c>
      <c r="C15" s="4" t="s">
        <v>55</v>
      </c>
      <c r="D15" s="18">
        <v>314.57</v>
      </c>
      <c r="E15" s="4">
        <v>12</v>
      </c>
      <c r="F15" s="9">
        <f t="shared" si="0"/>
        <v>3774.84</v>
      </c>
      <c r="G15" s="4">
        <v>12</v>
      </c>
      <c r="H15" s="9">
        <f t="shared" si="1"/>
        <v>3774.84</v>
      </c>
    </row>
    <row r="16" spans="1:8" s="15" customFormat="1" ht="45" customHeight="1">
      <c r="A16" s="14" t="s">
        <v>65</v>
      </c>
      <c r="B16" s="58" t="s">
        <v>58</v>
      </c>
      <c r="C16" s="58"/>
      <c r="D16" s="58"/>
      <c r="E16" s="58"/>
      <c r="F16" s="58"/>
      <c r="G16" s="58"/>
      <c r="H16" s="58"/>
    </row>
    <row r="17" spans="1:8" ht="78.75">
      <c r="A17" s="4">
        <v>1</v>
      </c>
      <c r="B17" s="17" t="s">
        <v>80</v>
      </c>
      <c r="C17" s="4" t="s">
        <v>55</v>
      </c>
      <c r="D17" s="18">
        <v>1505.42</v>
      </c>
      <c r="E17" s="4">
        <v>12</v>
      </c>
      <c r="F17" s="9">
        <f t="shared" si="0"/>
        <v>18065.04</v>
      </c>
      <c r="G17" s="4">
        <v>12</v>
      </c>
      <c r="H17" s="9">
        <f t="shared" si="1"/>
        <v>18065.04</v>
      </c>
    </row>
    <row r="18" spans="1:8" ht="78.75">
      <c r="A18" s="4">
        <v>2</v>
      </c>
      <c r="B18" s="20" t="s">
        <v>81</v>
      </c>
      <c r="C18" s="4" t="s">
        <v>55</v>
      </c>
      <c r="D18" s="18">
        <v>2426.65</v>
      </c>
      <c r="E18" s="4">
        <v>2</v>
      </c>
      <c r="F18" s="9">
        <f t="shared" si="0"/>
        <v>4853.3</v>
      </c>
      <c r="G18" s="4">
        <v>2</v>
      </c>
      <c r="H18" s="9">
        <f t="shared" si="1"/>
        <v>4853.3</v>
      </c>
    </row>
    <row r="19" spans="1:8" ht="94.5">
      <c r="A19" s="4">
        <v>3</v>
      </c>
      <c r="B19" s="17" t="s">
        <v>82</v>
      </c>
      <c r="C19" s="4" t="s">
        <v>55</v>
      </c>
      <c r="D19" s="18">
        <v>314.57</v>
      </c>
      <c r="E19" s="4">
        <v>12</v>
      </c>
      <c r="F19" s="9">
        <f t="shared" si="0"/>
        <v>3774.84</v>
      </c>
      <c r="G19" s="4">
        <v>12</v>
      </c>
      <c r="H19" s="9">
        <f t="shared" si="1"/>
        <v>3774.84</v>
      </c>
    </row>
    <row r="20" spans="1:8" s="15" customFormat="1" ht="15" customHeight="1">
      <c r="A20" s="14" t="s">
        <v>66</v>
      </c>
      <c r="B20" s="58" t="s">
        <v>59</v>
      </c>
      <c r="C20" s="58"/>
      <c r="D20" s="58"/>
      <c r="E20" s="58"/>
      <c r="F20" s="58"/>
      <c r="G20" s="58"/>
      <c r="H20" s="58"/>
    </row>
    <row r="21" spans="1:8" ht="78.75">
      <c r="A21" s="4">
        <v>1</v>
      </c>
      <c r="B21" s="17" t="s">
        <v>83</v>
      </c>
      <c r="C21" s="21" t="s">
        <v>55</v>
      </c>
      <c r="D21" s="28">
        <v>2516.5300000000002</v>
      </c>
      <c r="E21" s="21">
        <v>12</v>
      </c>
      <c r="F21" s="9">
        <f t="shared" ref="F21:F36" si="2">D21*E21</f>
        <v>30198.36</v>
      </c>
      <c r="G21" s="21">
        <v>12</v>
      </c>
      <c r="H21" s="9">
        <f t="shared" ref="H21:H36" si="3">D21*G21</f>
        <v>30198.36</v>
      </c>
    </row>
    <row r="22" spans="1:8" ht="31.5">
      <c r="A22" s="4">
        <v>2</v>
      </c>
      <c r="B22" s="17" t="s">
        <v>84</v>
      </c>
      <c r="C22" s="21" t="s">
        <v>55</v>
      </c>
      <c r="D22" s="28">
        <v>8897.7199999999993</v>
      </c>
      <c r="E22" s="21">
        <v>1</v>
      </c>
      <c r="F22" s="9">
        <f t="shared" si="2"/>
        <v>8897.7199999999993</v>
      </c>
      <c r="G22" s="21">
        <v>1</v>
      </c>
      <c r="H22" s="9">
        <f t="shared" si="3"/>
        <v>8897.7199999999993</v>
      </c>
    </row>
    <row r="23" spans="1:8" ht="47.25">
      <c r="A23" s="4">
        <v>3</v>
      </c>
      <c r="B23" s="17" t="s">
        <v>85</v>
      </c>
      <c r="C23" s="21" t="s">
        <v>55</v>
      </c>
      <c r="D23" s="28">
        <v>18873.96</v>
      </c>
      <c r="E23" s="21">
        <v>1</v>
      </c>
      <c r="F23" s="9">
        <f t="shared" si="2"/>
        <v>18873.96</v>
      </c>
      <c r="G23" s="21">
        <v>1</v>
      </c>
      <c r="H23" s="9">
        <f t="shared" si="3"/>
        <v>18873.96</v>
      </c>
    </row>
    <row r="24" spans="1:8" ht="63">
      <c r="A24" s="4">
        <v>4</v>
      </c>
      <c r="B24" s="17" t="s">
        <v>86</v>
      </c>
      <c r="C24" s="21" t="s">
        <v>55</v>
      </c>
      <c r="D24" s="28">
        <v>11863.63</v>
      </c>
      <c r="E24" s="21">
        <v>1</v>
      </c>
      <c r="F24" s="9">
        <f t="shared" si="2"/>
        <v>11863.63</v>
      </c>
      <c r="G24" s="21">
        <v>1</v>
      </c>
      <c r="H24" s="9">
        <f t="shared" si="3"/>
        <v>11863.63</v>
      </c>
    </row>
    <row r="25" spans="1:8" ht="47.25">
      <c r="A25" s="4">
        <v>5</v>
      </c>
      <c r="B25" s="17" t="s">
        <v>87</v>
      </c>
      <c r="C25" s="21" t="s">
        <v>55</v>
      </c>
      <c r="D25" s="28">
        <v>2696.28</v>
      </c>
      <c r="E25" s="21">
        <v>12</v>
      </c>
      <c r="F25" s="9">
        <f t="shared" si="2"/>
        <v>32355.360000000001</v>
      </c>
      <c r="G25" s="21">
        <v>12</v>
      </c>
      <c r="H25" s="9">
        <f t="shared" si="3"/>
        <v>32355.360000000001</v>
      </c>
    </row>
    <row r="26" spans="1:8" ht="94.5">
      <c r="A26" s="4">
        <v>6</v>
      </c>
      <c r="B26" s="17" t="s">
        <v>88</v>
      </c>
      <c r="C26" s="21" t="s">
        <v>55</v>
      </c>
      <c r="D26" s="28">
        <v>449.38</v>
      </c>
      <c r="E26" s="21">
        <v>12</v>
      </c>
      <c r="F26" s="9">
        <f t="shared" si="2"/>
        <v>5392.5599999999995</v>
      </c>
      <c r="G26" s="21">
        <v>12</v>
      </c>
      <c r="H26" s="9">
        <f t="shared" si="3"/>
        <v>5392.5599999999995</v>
      </c>
    </row>
    <row r="27" spans="1:8" ht="63">
      <c r="A27" s="4">
        <v>7</v>
      </c>
      <c r="B27" s="17" t="s">
        <v>89</v>
      </c>
      <c r="C27" s="21" t="s">
        <v>55</v>
      </c>
      <c r="D27" s="28">
        <v>1572.3</v>
      </c>
      <c r="E27" s="21">
        <v>12</v>
      </c>
      <c r="F27" s="9">
        <f t="shared" si="2"/>
        <v>18867.599999999999</v>
      </c>
      <c r="G27" s="21">
        <v>12</v>
      </c>
      <c r="H27" s="9">
        <f t="shared" si="3"/>
        <v>18867.599999999999</v>
      </c>
    </row>
    <row r="28" spans="1:8" ht="47.25">
      <c r="A28" s="27" t="s">
        <v>99</v>
      </c>
      <c r="B28" s="67" t="s">
        <v>119</v>
      </c>
      <c r="C28" s="27" t="s">
        <v>60</v>
      </c>
      <c r="D28" s="27">
        <v>172.12</v>
      </c>
      <c r="E28" s="27">
        <v>365</v>
      </c>
      <c r="F28" s="26">
        <f t="shared" si="2"/>
        <v>62823.8</v>
      </c>
      <c r="G28" s="27">
        <v>365</v>
      </c>
      <c r="H28" s="26">
        <f t="shared" si="3"/>
        <v>62823.8</v>
      </c>
    </row>
    <row r="29" spans="1:8" s="15" customFormat="1">
      <c r="A29" s="14" t="s">
        <v>100</v>
      </c>
      <c r="B29" s="58" t="s">
        <v>61</v>
      </c>
      <c r="C29" s="58"/>
      <c r="D29" s="58"/>
      <c r="E29" s="58"/>
      <c r="F29" s="58"/>
      <c r="G29" s="58"/>
      <c r="H29" s="58"/>
    </row>
    <row r="30" spans="1:8" ht="31.5">
      <c r="A30" s="4">
        <v>1</v>
      </c>
      <c r="B30" s="17" t="s">
        <v>90</v>
      </c>
      <c r="C30" s="4" t="s">
        <v>60</v>
      </c>
      <c r="D30" s="4">
        <v>457.6</v>
      </c>
      <c r="E30" s="4">
        <v>317</v>
      </c>
      <c r="F30" s="9">
        <f t="shared" si="2"/>
        <v>145059.20000000001</v>
      </c>
      <c r="G30" s="4">
        <v>317</v>
      </c>
      <c r="H30" s="9">
        <f t="shared" si="3"/>
        <v>145059.20000000001</v>
      </c>
    </row>
    <row r="31" spans="1:8" ht="31.5">
      <c r="A31" s="4">
        <v>2</v>
      </c>
      <c r="B31" s="17" t="s">
        <v>91</v>
      </c>
      <c r="C31" s="4" t="s">
        <v>95</v>
      </c>
      <c r="D31" s="4">
        <v>32624.99</v>
      </c>
      <c r="E31" s="4">
        <v>4</v>
      </c>
      <c r="F31" s="9">
        <f t="shared" si="2"/>
        <v>130499.96</v>
      </c>
      <c r="G31" s="4">
        <v>4</v>
      </c>
      <c r="H31" s="9">
        <f t="shared" si="3"/>
        <v>130499.96</v>
      </c>
    </row>
    <row r="32" spans="1:8" ht="31.5">
      <c r="A32" s="4">
        <v>3</v>
      </c>
      <c r="B32" s="17" t="s">
        <v>92</v>
      </c>
      <c r="C32" s="4" t="s">
        <v>55</v>
      </c>
      <c r="D32" s="4">
        <v>9436.98</v>
      </c>
      <c r="E32" s="4">
        <v>1</v>
      </c>
      <c r="F32" s="9">
        <f t="shared" si="2"/>
        <v>9436.98</v>
      </c>
      <c r="G32" s="4">
        <v>1</v>
      </c>
      <c r="H32" s="9">
        <f t="shared" si="3"/>
        <v>9436.98</v>
      </c>
    </row>
    <row r="33" spans="1:8">
      <c r="A33" s="4">
        <v>4</v>
      </c>
      <c r="B33" s="17" t="s">
        <v>93</v>
      </c>
      <c r="C33" s="4" t="s">
        <v>96</v>
      </c>
      <c r="D33" s="4">
        <v>5662.19</v>
      </c>
      <c r="E33" s="4">
        <v>1</v>
      </c>
      <c r="F33" s="9">
        <f t="shared" si="2"/>
        <v>5662.19</v>
      </c>
      <c r="G33" s="4">
        <v>1</v>
      </c>
      <c r="H33" s="9">
        <f t="shared" si="3"/>
        <v>5662.19</v>
      </c>
    </row>
    <row r="34" spans="1:8" ht="31.5">
      <c r="A34" s="4">
        <v>5</v>
      </c>
      <c r="B34" s="17" t="s">
        <v>94</v>
      </c>
      <c r="C34" s="4" t="s">
        <v>95</v>
      </c>
      <c r="D34" s="4">
        <v>3370.35</v>
      </c>
      <c r="E34" s="4">
        <v>2</v>
      </c>
      <c r="F34" s="9">
        <f t="shared" si="2"/>
        <v>6740.7</v>
      </c>
      <c r="G34" s="4">
        <v>2</v>
      </c>
      <c r="H34" s="9">
        <f t="shared" si="3"/>
        <v>6740.7</v>
      </c>
    </row>
    <row r="35" spans="1:8" ht="31.5">
      <c r="A35" s="14" t="s">
        <v>67</v>
      </c>
      <c r="B35" s="16" t="s">
        <v>62</v>
      </c>
      <c r="C35" s="27" t="s">
        <v>60</v>
      </c>
      <c r="D35" s="27">
        <v>494.15</v>
      </c>
      <c r="E35" s="27">
        <v>269</v>
      </c>
      <c r="F35" s="26">
        <f t="shared" si="2"/>
        <v>132926.35</v>
      </c>
      <c r="G35" s="27">
        <v>269</v>
      </c>
      <c r="H35" s="26">
        <f t="shared" si="3"/>
        <v>132926.35</v>
      </c>
    </row>
    <row r="36" spans="1:8" ht="47.25">
      <c r="A36" s="14" t="s">
        <v>68</v>
      </c>
      <c r="B36" s="66" t="s">
        <v>97</v>
      </c>
      <c r="C36" s="27" t="s">
        <v>98</v>
      </c>
      <c r="D36" s="27">
        <v>699.24</v>
      </c>
      <c r="E36" s="27">
        <v>42</v>
      </c>
      <c r="F36" s="26">
        <f t="shared" si="2"/>
        <v>29368.080000000002</v>
      </c>
      <c r="G36" s="27">
        <v>42</v>
      </c>
      <c r="H36" s="26">
        <f t="shared" si="3"/>
        <v>29368.080000000002</v>
      </c>
    </row>
    <row r="37" spans="1:8">
      <c r="A37" s="59" t="s">
        <v>8</v>
      </c>
      <c r="B37" s="59"/>
      <c r="C37" s="59"/>
      <c r="D37" s="27">
        <f>SUM(D6:D36)</f>
        <v>164574.37000000002</v>
      </c>
      <c r="E37" s="27"/>
      <c r="F37" s="26">
        <f>SUM(F6:F36)</f>
        <v>774442.23999999987</v>
      </c>
      <c r="G37" s="27"/>
      <c r="H37" s="26">
        <f>SUM(H6:H36)</f>
        <v>774442.23999999987</v>
      </c>
    </row>
    <row r="38" spans="1:8">
      <c r="A38" s="2"/>
      <c r="B38" s="2"/>
      <c r="C38" s="2"/>
      <c r="D38" s="2"/>
      <c r="E38" s="2"/>
      <c r="F38" s="13"/>
      <c r="G38" s="2"/>
      <c r="H38" s="13"/>
    </row>
    <row r="39" spans="1:8" ht="42" customHeight="1">
      <c r="A39" s="54" t="s">
        <v>9</v>
      </c>
      <c r="B39" s="54"/>
      <c r="C39" s="54"/>
      <c r="D39" s="54"/>
      <c r="E39" s="54"/>
      <c r="F39" s="54"/>
      <c r="G39" s="54"/>
      <c r="H39" s="54"/>
    </row>
    <row r="40" spans="1:8" ht="35.25" customHeight="1">
      <c r="A40" s="54" t="s">
        <v>10</v>
      </c>
      <c r="B40" s="54"/>
      <c r="C40" s="54"/>
      <c r="D40" s="54"/>
      <c r="E40" s="54"/>
      <c r="F40" s="54"/>
      <c r="G40" s="54"/>
      <c r="H40" s="54"/>
    </row>
    <row r="41" spans="1:8" ht="53.25" customHeight="1">
      <c r="A41" s="54" t="s">
        <v>11</v>
      </c>
      <c r="B41" s="54"/>
      <c r="C41" s="54"/>
      <c r="D41" s="54"/>
      <c r="E41" s="54"/>
      <c r="F41" s="54"/>
      <c r="G41" s="54"/>
      <c r="H41" s="54"/>
    </row>
    <row r="42" spans="1:8" ht="90.75" customHeight="1">
      <c r="A42" s="54" t="s">
        <v>12</v>
      </c>
      <c r="B42" s="54"/>
      <c r="C42" s="54"/>
      <c r="D42" s="54"/>
      <c r="E42" s="54"/>
      <c r="F42" s="54"/>
      <c r="G42" s="54"/>
      <c r="H42" s="54"/>
    </row>
    <row r="43" spans="1:8" ht="119.25" customHeight="1">
      <c r="A43" s="54" t="s">
        <v>13</v>
      </c>
      <c r="B43" s="54"/>
      <c r="C43" s="54"/>
      <c r="D43" s="54"/>
      <c r="E43" s="54"/>
      <c r="F43" s="54"/>
      <c r="G43" s="54"/>
      <c r="H43" s="54"/>
    </row>
    <row r="44" spans="1:8" ht="33.75" customHeight="1">
      <c r="A44" s="54" t="s">
        <v>14</v>
      </c>
      <c r="B44" s="54"/>
      <c r="C44" s="54"/>
      <c r="D44" s="54"/>
      <c r="E44" s="54"/>
      <c r="F44" s="54"/>
      <c r="G44" s="54"/>
      <c r="H44" s="54"/>
    </row>
  </sheetData>
  <mergeCells count="19">
    <mergeCell ref="A44:H44"/>
    <mergeCell ref="A40:H40"/>
    <mergeCell ref="A41:H41"/>
    <mergeCell ref="A42:H42"/>
    <mergeCell ref="A43:H43"/>
    <mergeCell ref="A1:H1"/>
    <mergeCell ref="E2:F2"/>
    <mergeCell ref="G2:H2"/>
    <mergeCell ref="A37:C37"/>
    <mergeCell ref="A39:H39"/>
    <mergeCell ref="A2:A4"/>
    <mergeCell ref="B2:B3"/>
    <mergeCell ref="C2:C3"/>
    <mergeCell ref="D2:D3"/>
    <mergeCell ref="B29:H29"/>
    <mergeCell ref="B5:H5"/>
    <mergeCell ref="B13:H13"/>
    <mergeCell ref="B16:H16"/>
    <mergeCell ref="B20:H20"/>
  </mergeCells>
  <phoneticPr fontId="3" type="noConversion"/>
  <pageMargins left="0.7" right="0.7" top="0.75" bottom="0.75" header="0.3" footer="0.3"/>
  <pageSetup paperSize="9" scale="94" orientation="landscape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13" workbookViewId="0">
      <selection activeCell="H18" sqref="H18"/>
    </sheetView>
  </sheetViews>
  <sheetFormatPr defaultColWidth="9.140625" defaultRowHeight="15.75"/>
  <cols>
    <col min="1" max="1" width="9.140625" style="1"/>
    <col min="2" max="2" width="24.85546875" style="1" customWidth="1"/>
    <col min="3" max="3" width="26.140625" style="1" customWidth="1"/>
    <col min="4" max="4" width="20" style="1" customWidth="1"/>
    <col min="5" max="5" width="18.85546875" style="1" customWidth="1"/>
    <col min="6" max="6" width="29.42578125" style="1" customWidth="1"/>
    <col min="7" max="16384" width="9.140625" style="1"/>
  </cols>
  <sheetData>
    <row r="1" spans="1:8">
      <c r="A1" s="52" t="s">
        <v>15</v>
      </c>
      <c r="B1" s="52"/>
      <c r="C1" s="52"/>
      <c r="D1" s="52"/>
      <c r="E1" s="52"/>
      <c r="F1" s="52"/>
    </row>
    <row r="2" spans="1:8" ht="119.25" customHeight="1">
      <c r="A2" s="55" t="s">
        <v>0</v>
      </c>
      <c r="B2" s="4" t="s">
        <v>1</v>
      </c>
      <c r="C2" s="4" t="s">
        <v>16</v>
      </c>
      <c r="D2" s="4" t="s">
        <v>17</v>
      </c>
      <c r="E2" s="8" t="s">
        <v>18</v>
      </c>
      <c r="F2" s="4" t="s">
        <v>19</v>
      </c>
    </row>
    <row r="3" spans="1:8">
      <c r="A3" s="57"/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8" ht="31.5">
      <c r="A4" s="4">
        <v>1</v>
      </c>
      <c r="B4" s="29" t="s">
        <v>101</v>
      </c>
      <c r="C4" s="29" t="s">
        <v>102</v>
      </c>
      <c r="D4" s="4">
        <v>3420</v>
      </c>
      <c r="E4" s="4" t="s">
        <v>53</v>
      </c>
      <c r="F4" s="10"/>
    </row>
    <row r="5" spans="1:8" ht="31.5">
      <c r="A5" s="4">
        <v>2</v>
      </c>
      <c r="B5" s="29" t="s">
        <v>104</v>
      </c>
      <c r="C5" s="29" t="s">
        <v>103</v>
      </c>
      <c r="D5" s="4">
        <v>3856</v>
      </c>
      <c r="E5" s="10" t="s">
        <v>53</v>
      </c>
      <c r="F5" s="4"/>
    </row>
    <row r="6" spans="1:8" ht="31.5">
      <c r="A6" s="4">
        <v>3</v>
      </c>
      <c r="B6" s="30" t="s">
        <v>146</v>
      </c>
      <c r="C6" s="29" t="s">
        <v>105</v>
      </c>
      <c r="D6" s="4">
        <v>1795</v>
      </c>
      <c r="E6" s="10" t="s">
        <v>53</v>
      </c>
      <c r="F6" s="10"/>
      <c r="H6" s="12" t="s">
        <v>69</v>
      </c>
    </row>
    <row r="7" spans="1:8" ht="31.5">
      <c r="A7" s="4">
        <v>4</v>
      </c>
      <c r="B7" s="29" t="s">
        <v>106</v>
      </c>
      <c r="C7" s="29" t="s">
        <v>107</v>
      </c>
      <c r="D7" s="3">
        <v>1800</v>
      </c>
      <c r="E7" s="10" t="s">
        <v>53</v>
      </c>
      <c r="F7" s="10"/>
    </row>
    <row r="8" spans="1:8" ht="47.25">
      <c r="A8" s="4">
        <v>5</v>
      </c>
      <c r="B8" s="30" t="s">
        <v>147</v>
      </c>
      <c r="C8" s="30" t="s">
        <v>148</v>
      </c>
      <c r="D8" s="11">
        <v>61753.4</v>
      </c>
      <c r="E8" s="10" t="s">
        <v>53</v>
      </c>
      <c r="F8" s="4" t="s">
        <v>117</v>
      </c>
    </row>
    <row r="9" spans="1:8" ht="31.5">
      <c r="A9" s="4">
        <v>6</v>
      </c>
      <c r="B9" s="30" t="s">
        <v>149</v>
      </c>
      <c r="C9" s="29" t="s">
        <v>108</v>
      </c>
      <c r="D9" s="11">
        <v>1850</v>
      </c>
      <c r="E9" s="10" t="s">
        <v>53</v>
      </c>
      <c r="F9" s="10"/>
    </row>
    <row r="10" spans="1:8" ht="47.25">
      <c r="A10" s="4">
        <v>7</v>
      </c>
      <c r="B10" s="30" t="s">
        <v>115</v>
      </c>
      <c r="C10" s="30" t="s">
        <v>110</v>
      </c>
      <c r="D10" s="11">
        <v>118876</v>
      </c>
      <c r="E10" s="10" t="s">
        <v>53</v>
      </c>
      <c r="F10" s="4" t="s">
        <v>116</v>
      </c>
    </row>
    <row r="11" spans="1:8" ht="47.25">
      <c r="A11" s="32">
        <v>8</v>
      </c>
      <c r="B11" s="33" t="s">
        <v>109</v>
      </c>
      <c r="C11" s="34" t="s">
        <v>111</v>
      </c>
      <c r="D11" s="35">
        <v>6617</v>
      </c>
      <c r="E11" s="36" t="s">
        <v>53</v>
      </c>
      <c r="F11" s="36"/>
    </row>
    <row r="12" spans="1:8" ht="31.5">
      <c r="A12" s="4">
        <v>9</v>
      </c>
      <c r="B12" s="30" t="s">
        <v>150</v>
      </c>
      <c r="C12" s="30" t="s">
        <v>112</v>
      </c>
      <c r="D12" s="11">
        <v>2986</v>
      </c>
      <c r="E12" s="10" t="s">
        <v>53</v>
      </c>
      <c r="F12" s="4" t="s">
        <v>118</v>
      </c>
    </row>
    <row r="13" spans="1:8" ht="31.5">
      <c r="A13" s="4">
        <v>10</v>
      </c>
      <c r="B13" s="30" t="s">
        <v>152</v>
      </c>
      <c r="C13" s="30" t="s">
        <v>113</v>
      </c>
      <c r="D13" s="11">
        <v>4096</v>
      </c>
      <c r="E13" s="10">
        <v>1</v>
      </c>
      <c r="F13" s="10"/>
    </row>
    <row r="14" spans="1:8" ht="31.5">
      <c r="A14" s="4">
        <v>11</v>
      </c>
      <c r="B14" s="29" t="s">
        <v>70</v>
      </c>
      <c r="C14" s="31" t="s">
        <v>114</v>
      </c>
      <c r="D14" s="11">
        <v>2579.42</v>
      </c>
      <c r="E14" s="10">
        <v>1</v>
      </c>
      <c r="F14" s="10"/>
    </row>
    <row r="15" spans="1:8" ht="47.25" customHeight="1">
      <c r="A15" s="4">
        <v>12</v>
      </c>
      <c r="B15" s="30" t="s">
        <v>151</v>
      </c>
      <c r="C15" s="30" t="s">
        <v>112</v>
      </c>
      <c r="D15" s="11">
        <v>52896</v>
      </c>
      <c r="E15" s="10">
        <v>1</v>
      </c>
      <c r="F15" s="10"/>
    </row>
    <row r="16" spans="1:8">
      <c r="A16" s="61" t="s">
        <v>8</v>
      </c>
      <c r="B16" s="62"/>
      <c r="C16" s="63"/>
      <c r="D16" s="4">
        <f>SUM(D4:D15)</f>
        <v>262524.82</v>
      </c>
      <c r="E16" s="4"/>
      <c r="F16" s="4"/>
    </row>
    <row r="18" spans="1:6" ht="220.5">
      <c r="A18" s="55" t="s">
        <v>0</v>
      </c>
      <c r="B18" s="4" t="s">
        <v>20</v>
      </c>
      <c r="C18" s="4" t="s">
        <v>21</v>
      </c>
      <c r="D18" s="4" t="s">
        <v>22</v>
      </c>
      <c r="E18" s="4" t="s">
        <v>23</v>
      </c>
    </row>
    <row r="19" spans="1:6">
      <c r="A19" s="57"/>
      <c r="B19" s="4">
        <v>6</v>
      </c>
      <c r="C19" s="4">
        <v>7</v>
      </c>
      <c r="D19" s="4">
        <v>8</v>
      </c>
      <c r="E19" s="4">
        <v>9</v>
      </c>
    </row>
    <row r="20" spans="1:6">
      <c r="A20" s="4">
        <v>1</v>
      </c>
      <c r="B20" s="4">
        <v>-115866.76</v>
      </c>
      <c r="C20" s="4">
        <v>209500.96</v>
      </c>
      <c r="D20" s="4">
        <f>D16</f>
        <v>262524.82</v>
      </c>
      <c r="E20" s="8">
        <f>B20+C20-D20</f>
        <v>-168890.62</v>
      </c>
    </row>
    <row r="22" spans="1:6" ht="89.25" customHeight="1">
      <c r="A22" s="54" t="s">
        <v>24</v>
      </c>
      <c r="B22" s="54"/>
      <c r="C22" s="54"/>
      <c r="D22" s="54"/>
      <c r="E22" s="54"/>
      <c r="F22" s="54"/>
    </row>
    <row r="23" spans="1:6" ht="54" customHeight="1">
      <c r="A23" s="54" t="s">
        <v>25</v>
      </c>
      <c r="B23" s="54"/>
      <c r="C23" s="54"/>
      <c r="D23" s="54"/>
      <c r="E23" s="54"/>
      <c r="F23" s="54"/>
    </row>
    <row r="24" spans="1:6" ht="86.25" customHeight="1">
      <c r="A24" s="54" t="s">
        <v>26</v>
      </c>
      <c r="B24" s="54"/>
      <c r="C24" s="54"/>
      <c r="D24" s="54"/>
      <c r="E24" s="54"/>
      <c r="F24" s="54"/>
    </row>
    <row r="25" spans="1:6" ht="144.75" customHeight="1">
      <c r="A25" s="54" t="s">
        <v>27</v>
      </c>
      <c r="B25" s="54"/>
      <c r="C25" s="54"/>
      <c r="D25" s="54"/>
      <c r="E25" s="54"/>
      <c r="F25" s="54"/>
    </row>
    <row r="26" spans="1:6" ht="23.25" customHeight="1">
      <c r="A26" s="54" t="s">
        <v>28</v>
      </c>
      <c r="B26" s="54"/>
      <c r="C26" s="54"/>
      <c r="D26" s="54"/>
      <c r="E26" s="54"/>
      <c r="F26" s="54"/>
    </row>
    <row r="27" spans="1:6" ht="114.75" customHeight="1">
      <c r="A27" s="54" t="s">
        <v>29</v>
      </c>
      <c r="B27" s="54"/>
      <c r="C27" s="54"/>
      <c r="D27" s="54"/>
      <c r="E27" s="54"/>
      <c r="F27" s="54"/>
    </row>
    <row r="28" spans="1:6" ht="37.5" customHeight="1">
      <c r="A28" s="54" t="s">
        <v>30</v>
      </c>
      <c r="B28" s="54"/>
      <c r="C28" s="54"/>
      <c r="D28" s="54"/>
      <c r="E28" s="54"/>
      <c r="F28" s="54"/>
    </row>
  </sheetData>
  <mergeCells count="11">
    <mergeCell ref="A1:F1"/>
    <mergeCell ref="A16:C16"/>
    <mergeCell ref="A22:F22"/>
    <mergeCell ref="A23:F23"/>
    <mergeCell ref="A24:F24"/>
    <mergeCell ref="A25:F25"/>
    <mergeCell ref="A26:F26"/>
    <mergeCell ref="A27:F27"/>
    <mergeCell ref="A28:F28"/>
    <mergeCell ref="A2:A3"/>
    <mergeCell ref="A18:A19"/>
  </mergeCells>
  <phoneticPr fontId="8" type="noConversion"/>
  <pageMargins left="0.7" right="0.7" top="0.75" bottom="0.75" header="0.3" footer="0.3"/>
  <pageSetup paperSize="9" orientation="landscape" horizont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22" sqref="C22"/>
    </sheetView>
  </sheetViews>
  <sheetFormatPr defaultColWidth="9.140625" defaultRowHeight="15.75"/>
  <cols>
    <col min="1" max="1" width="9.140625" style="1"/>
    <col min="2" max="2" width="26.5703125" style="1" customWidth="1"/>
    <col min="3" max="3" width="38" style="1" customWidth="1"/>
    <col min="4" max="16384" width="9.140625" style="1"/>
  </cols>
  <sheetData>
    <row r="1" spans="1:3">
      <c r="A1" s="64" t="s">
        <v>31</v>
      </c>
      <c r="B1" s="64"/>
      <c r="C1" s="64"/>
    </row>
    <row r="2" spans="1:3" ht="64.5" customHeight="1">
      <c r="A2" s="55" t="s">
        <v>0</v>
      </c>
      <c r="B2" s="4" t="s">
        <v>32</v>
      </c>
      <c r="C2" s="3" t="s">
        <v>33</v>
      </c>
    </row>
    <row r="3" spans="1:3" ht="16.5" customHeight="1">
      <c r="A3" s="57"/>
      <c r="B3" s="2">
        <v>1</v>
      </c>
      <c r="C3" s="3">
        <v>2</v>
      </c>
    </row>
    <row r="4" spans="1:3">
      <c r="A4" s="4">
        <v>1</v>
      </c>
      <c r="B4" s="4" t="s">
        <v>34</v>
      </c>
      <c r="C4" s="4">
        <v>110412.67</v>
      </c>
    </row>
    <row r="5" spans="1:3" hidden="1">
      <c r="A5" s="5"/>
      <c r="B5" s="5"/>
      <c r="C5" s="4"/>
    </row>
    <row r="6" spans="1:3" hidden="1">
      <c r="A6" s="5"/>
      <c r="B6" s="5"/>
      <c r="C6" s="4"/>
    </row>
    <row r="7" spans="1:3" hidden="1">
      <c r="A7" s="5"/>
      <c r="B7" s="5"/>
      <c r="C7" s="4"/>
    </row>
    <row r="8" spans="1:3" hidden="1">
      <c r="A8" s="5"/>
      <c r="B8" s="5"/>
      <c r="C8" s="4"/>
    </row>
    <row r="9" spans="1:3" hidden="1">
      <c r="A9" s="5"/>
      <c r="B9" s="5"/>
      <c r="C9" s="4"/>
    </row>
    <row r="10" spans="1:3" hidden="1">
      <c r="A10" s="5"/>
      <c r="B10" s="5"/>
      <c r="C10" s="4"/>
    </row>
    <row r="11" spans="1:3" hidden="1">
      <c r="A11" s="5"/>
      <c r="B11" s="5"/>
      <c r="C11" s="4"/>
    </row>
    <row r="12" spans="1:3" hidden="1">
      <c r="A12" s="5"/>
      <c r="B12" s="5"/>
      <c r="C12" s="4"/>
    </row>
    <row r="14" spans="1:3" ht="98.25" customHeight="1">
      <c r="A14" s="54" t="s">
        <v>35</v>
      </c>
      <c r="B14" s="54"/>
      <c r="C14" s="54"/>
    </row>
  </sheetData>
  <mergeCells count="3">
    <mergeCell ref="A1:C1"/>
    <mergeCell ref="A14:C14"/>
    <mergeCell ref="A2:A3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G22" sqref="G22"/>
    </sheetView>
  </sheetViews>
  <sheetFormatPr defaultColWidth="9.140625" defaultRowHeight="15.75"/>
  <cols>
    <col min="1" max="1" width="9.140625" style="1"/>
    <col min="2" max="2" width="32" style="1" customWidth="1"/>
    <col min="3" max="3" width="28.85546875" style="1" customWidth="1"/>
    <col min="4" max="4" width="29" style="1" customWidth="1"/>
    <col min="5" max="16384" width="9.140625" style="1"/>
  </cols>
  <sheetData>
    <row r="1" spans="1:4">
      <c r="A1" s="64" t="s">
        <v>36</v>
      </c>
      <c r="B1" s="64"/>
      <c r="C1" s="64"/>
      <c r="D1" s="64"/>
    </row>
    <row r="2" spans="1:4" ht="77.25" customHeight="1">
      <c r="A2" s="55" t="s">
        <v>0</v>
      </c>
      <c r="B2" s="4" t="s">
        <v>37</v>
      </c>
      <c r="C2" s="3" t="s">
        <v>38</v>
      </c>
      <c r="D2" s="3" t="s">
        <v>39</v>
      </c>
    </row>
    <row r="3" spans="1:4">
      <c r="A3" s="57"/>
      <c r="B3" s="4">
        <v>1</v>
      </c>
      <c r="C3" s="4">
        <v>2</v>
      </c>
      <c r="D3" s="4">
        <v>3</v>
      </c>
    </row>
    <row r="4" spans="1:4">
      <c r="A4" s="4">
        <v>1</v>
      </c>
      <c r="B4" s="5">
        <v>0</v>
      </c>
      <c r="C4" s="5">
        <v>1</v>
      </c>
      <c r="D4" s="5">
        <v>0</v>
      </c>
    </row>
    <row r="5" spans="1:4">
      <c r="A5" s="5" t="s">
        <v>8</v>
      </c>
      <c r="B5" s="4">
        <f>SUM(B4:B4)</f>
        <v>0</v>
      </c>
      <c r="C5" s="4">
        <f>SUM(C4:C4)</f>
        <v>1</v>
      </c>
      <c r="D5" s="4">
        <f>SUM(D4:D4)</f>
        <v>0</v>
      </c>
    </row>
    <row r="7" spans="1:4" ht="57.75" customHeight="1">
      <c r="A7" s="54" t="s">
        <v>40</v>
      </c>
      <c r="B7" s="54"/>
      <c r="C7" s="54"/>
      <c r="D7" s="54"/>
    </row>
  </sheetData>
  <mergeCells count="3">
    <mergeCell ref="A1:D1"/>
    <mergeCell ref="A7:D7"/>
    <mergeCell ref="A2:A3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J7" sqref="J7"/>
    </sheetView>
  </sheetViews>
  <sheetFormatPr defaultColWidth="9.140625" defaultRowHeight="15.75"/>
  <cols>
    <col min="1" max="1" width="9.140625" style="1"/>
    <col min="2" max="2" width="38" style="1" customWidth="1"/>
    <col min="3" max="3" width="18" style="1" customWidth="1"/>
    <col min="4" max="4" width="20" style="1" customWidth="1"/>
    <col min="5" max="5" width="18.85546875" style="1" customWidth="1"/>
    <col min="6" max="6" width="20.140625" style="1" customWidth="1"/>
    <col min="7" max="16384" width="9.140625" style="1"/>
  </cols>
  <sheetData>
    <row r="1" spans="1:6" ht="33.75" customHeight="1">
      <c r="A1" s="65" t="s">
        <v>41</v>
      </c>
      <c r="B1" s="65"/>
      <c r="C1" s="65"/>
      <c r="D1" s="65"/>
      <c r="E1" s="65"/>
      <c r="F1" s="65"/>
    </row>
    <row r="2" spans="1:6" ht="65.25" customHeight="1">
      <c r="A2" s="55" t="s">
        <v>0</v>
      </c>
      <c r="B2" s="3" t="s">
        <v>42</v>
      </c>
      <c r="C2" s="3" t="s">
        <v>43</v>
      </c>
      <c r="D2" s="3" t="s">
        <v>44</v>
      </c>
      <c r="E2" s="4" t="s">
        <v>45</v>
      </c>
      <c r="F2" s="4" t="s">
        <v>46</v>
      </c>
    </row>
    <row r="3" spans="1:6" ht="18" customHeight="1">
      <c r="A3" s="57"/>
      <c r="B3" s="3">
        <v>1</v>
      </c>
      <c r="C3" s="3">
        <v>2</v>
      </c>
      <c r="D3" s="3">
        <v>3</v>
      </c>
      <c r="E3" s="4">
        <v>4</v>
      </c>
      <c r="F3" s="4">
        <v>5</v>
      </c>
    </row>
    <row r="4" spans="1:6" ht="31.5">
      <c r="A4" s="4">
        <v>1</v>
      </c>
      <c r="B4" s="5" t="s">
        <v>47</v>
      </c>
      <c r="C4" s="5">
        <v>-105398.13</v>
      </c>
      <c r="D4" s="5">
        <v>1060046.19</v>
      </c>
      <c r="E4" s="5">
        <v>1042341.97</v>
      </c>
      <c r="F4" s="4">
        <f>C4+D4-E4</f>
        <v>-87693.910000000033</v>
      </c>
    </row>
    <row r="5" spans="1:6" ht="31.5">
      <c r="A5" s="4">
        <v>2</v>
      </c>
      <c r="B5" s="5" t="s">
        <v>48</v>
      </c>
      <c r="C5" s="4" t="s">
        <v>49</v>
      </c>
      <c r="D5" s="4" t="s">
        <v>49</v>
      </c>
      <c r="E5" s="4" t="s">
        <v>49</v>
      </c>
      <c r="F5" s="4" t="s">
        <v>49</v>
      </c>
    </row>
    <row r="6" spans="1:6">
      <c r="A6" s="5"/>
      <c r="B6" s="5"/>
      <c r="C6" s="5"/>
      <c r="D6" s="5"/>
      <c r="E6" s="5"/>
      <c r="F6" s="5"/>
    </row>
    <row r="7" spans="1:6">
      <c r="A7" s="53" t="s">
        <v>8</v>
      </c>
      <c r="B7" s="53"/>
      <c r="C7" s="6"/>
      <c r="D7" s="6"/>
      <c r="E7" s="7"/>
      <c r="F7" s="5"/>
    </row>
    <row r="9" spans="1:6" ht="16.5" customHeight="1">
      <c r="A9" s="54" t="s">
        <v>50</v>
      </c>
      <c r="B9" s="54"/>
      <c r="C9" s="54"/>
      <c r="D9" s="54"/>
      <c r="E9" s="54"/>
      <c r="F9" s="54"/>
    </row>
    <row r="11" spans="1:6" ht="56.25" customHeight="1">
      <c r="A11" s="54" t="s">
        <v>51</v>
      </c>
      <c r="B11" s="54"/>
      <c r="C11" s="54"/>
      <c r="D11" s="54"/>
      <c r="E11" s="54"/>
      <c r="F11" s="54"/>
    </row>
    <row r="12" spans="1:6" ht="79.5" customHeight="1">
      <c r="A12" s="54" t="s">
        <v>52</v>
      </c>
      <c r="B12" s="54"/>
      <c r="C12" s="54"/>
      <c r="D12" s="54"/>
      <c r="E12" s="54"/>
      <c r="F12" s="54"/>
    </row>
  </sheetData>
  <mergeCells count="6">
    <mergeCell ref="A1:F1"/>
    <mergeCell ref="A7:B7"/>
    <mergeCell ref="A9:F9"/>
    <mergeCell ref="A11:F11"/>
    <mergeCell ref="A12:F12"/>
    <mergeCell ref="A2:A3"/>
  </mergeCells>
  <pageMargins left="0.7" right="0.7" top="0.75" bottom="0.75" header="0.3" footer="0.3"/>
  <pageSetup paperSize="9" orientation="landscape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1 Пер. работ</vt:lpstr>
      <vt:lpstr>2 Тек. ремонт</vt:lpstr>
      <vt:lpstr>3 Стоим. услуг</vt:lpstr>
      <vt:lpstr>4 Взыск. долга</vt:lpstr>
      <vt:lpstr>5 Оплата жку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Юрист</dc:creator>
  <cp:lastModifiedBy>Пользователь Windows</cp:lastModifiedBy>
  <cp:lastPrinted>2025-11-20T05:01:00Z</cp:lastPrinted>
  <dcterms:created xsi:type="dcterms:W3CDTF">2015-06-05T18:17:00Z</dcterms:created>
  <dcterms:modified xsi:type="dcterms:W3CDTF">2026-03-31T15:13:45Z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90A9A02A905444FEBA20F731C4DD58E8_12</vt:lpwstr>
  </property>
  <property fmtid="{D5CDD505-2E9C-101B-9397-08002B2CF9AE}" pid="3" name="KSOProductBuildVer">
    <vt:lpwstr>1049-12.2.0.23196</vt:lpwstr>
  </property>
</Properties>
</file>