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2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10" i="1" l="1"/>
  <c r="F6" i="1"/>
  <c r="F7" i="1"/>
  <c r="F8" i="1"/>
  <c r="F9" i="1"/>
  <c r="H6" i="1"/>
  <c r="H7" i="1"/>
  <c r="H8" i="1"/>
  <c r="H9" i="1"/>
  <c r="H5" i="1"/>
  <c r="H10" i="1" s="1"/>
  <c r="F5" i="1"/>
  <c r="F4" i="7" l="1"/>
  <c r="D5" i="3"/>
  <c r="C5" i="3"/>
  <c r="B5" i="3"/>
  <c r="D14" i="2"/>
  <c r="D18" i="2" s="1"/>
  <c r="E18" i="2" s="1"/>
  <c r="F10" i="1" l="1"/>
</calcChain>
</file>

<file path=xl/sharedStrings.xml><?xml version="1.0" encoding="utf-8"?>
<sst xmlns="http://schemas.openxmlformats.org/spreadsheetml/2006/main" count="144" uniqueCount="112">
  <si>
    <t>1. Перечень работ по содержанию общего имущества</t>
  </si>
  <si>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</si>
  <si>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</si>
  <si>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</si>
  <si>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</si>
  <si>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</si>
  <si>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</si>
  <si>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</si>
  <si>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</si>
  <si>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</si>
  <si>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</si>
  <si>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</si>
  <si>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</si>
  <si>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</si>
  <si>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</si>
  <si>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</si>
  <si>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</si>
  <si>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</si>
  <si>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</si>
  <si>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</si>
  <si>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</si>
  <si>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</si>
  <si>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</si>
  <si>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</si>
  <si>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</si>
  <si>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</si>
  <si>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</si>
  <si>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</si>
  <si>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</si>
  <si>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</si>
  <si>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</si>
  <si>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</si>
  <si>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</si>
  <si>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</si>
  <si>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</si>
  <si>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</si>
  <si>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</si>
  <si>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</si>
  <si>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</si>
  <si>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</si>
  <si>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</si>
  <si>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</si>
  <si>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</si>
  <si>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</si>
  <si>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</si>
  <si>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</si>
  <si>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</si>
  <si>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</si>
  <si>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</si>
  <si>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</si>
  <si>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</si>
  <si>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</si>
  <si>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</si>
  <si>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</si>
  <si>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</si>
  <si>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Техническое обслуживание общих коммунальных сетей</t>
  </si>
  <si>
    <t xml:space="preserve">Услуги по содержанию и текущему ремонту лифтового оборудования </t>
  </si>
  <si>
    <t xml:space="preserve">Содержание и обслуживание  домофонного оборудования </t>
  </si>
  <si>
    <t xml:space="preserve">Замена подводящего и отводящего трубопровода ЦГВС  перед тепло-обменником  </t>
  </si>
  <si>
    <t>1 усл.</t>
  </si>
  <si>
    <t>акт № 1 от 31.01.2025</t>
  </si>
  <si>
    <t>Ремонт насосов Willo TOP S 65/15</t>
  </si>
  <si>
    <t>акт № 2 от 28.02.2025</t>
  </si>
  <si>
    <t>акт № 3 от 31.03.2025</t>
  </si>
  <si>
    <t>Замена ограничителя входной двери подъезда</t>
  </si>
  <si>
    <t>акт № 11 от 30.11.2025</t>
  </si>
  <si>
    <t>Замена замка в КУИ</t>
  </si>
  <si>
    <t>Замена отсекающего крана на стояке ХВС (кв. 28)</t>
  </si>
  <si>
    <t>Замена отсекающих кранов (2 шт.) на  системе отопления (кв. 59)</t>
  </si>
  <si>
    <t>Замена шарового крана ДУ40 с лежака ХВС  по стояку 4-й квартиры</t>
  </si>
  <si>
    <t>Покраска МАФ</t>
  </si>
  <si>
    <t>Замена кранов шаровых в подвале (2 шт.)</t>
  </si>
  <si>
    <t>акт № 12 от 31.12.2025</t>
  </si>
  <si>
    <t xml:space="preserve"> Заявка № 8356</t>
  </si>
  <si>
    <t>Протокол № 7 от 29.12.2025</t>
  </si>
  <si>
    <t xml:space="preserve">Протокол совета дома 
№ 1 от 10.02.2025
</t>
  </si>
  <si>
    <t xml:space="preserve">Протокол совета дома 
№ 8 от 19.12.2024
</t>
  </si>
  <si>
    <t xml:space="preserve">Протокол совета дома 
№ 4 от 27.10.2025
</t>
  </si>
  <si>
    <t xml:space="preserve"> Протокол совета дома № 6 от 25.12.2025 (Заявка № 8352)</t>
  </si>
  <si>
    <t>Протокол совета дома № 6 от 25.12.2025  (Заявка № 8388)</t>
  </si>
  <si>
    <t>Протоколсовета дома  № 5 от 04.12.2025</t>
  </si>
  <si>
    <t>Протоколсовета дома  № 7 от 29.12.2025</t>
  </si>
  <si>
    <t xml:space="preserve">Содержание придомовой территории </t>
  </si>
  <si>
    <t>усл</t>
  </si>
  <si>
    <t>кв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</si>
  <si>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</si>
  <si>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</si>
  <si>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</si>
  <si>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</si>
  <si>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</si>
  <si>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</si>
  <si>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</si>
  <si>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</si>
  <si>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</si>
  <si>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</si>
  <si>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</si>
  <si>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</si>
  <si>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</si>
  <si>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</si>
  <si>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</si>
  <si>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</si>
  <si>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</si>
  <si>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</si>
  <si>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</si>
  <si>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</si>
  <si>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</si>
  <si>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</si>
  <si>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</si>
  <si>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</si>
  <si>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Щербакова, дом 90</t>
  </si>
  <si>
    <t>многокватирного дома):  6737,40 м2.</t>
  </si>
  <si>
    <t xml:space="preserve">Установка клапана предохранительного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</si>
</sst>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B45" sqref="B45"/>
    </sheetView>
  </sheetViews>
  <sheetFormatPr defaultRowHeight="15"/>
  <cols>
    <col min="1" max="1" width="40.140625" bestFit="1" customWidth="1"/>
  </cols>
  <sheetData>
    <row r="1" spans="1:8" ht="15.75">
      <c r="A1" s="34" t="s">
        <v>85</v>
      </c>
      <c r="B1" s="34"/>
      <c r="C1" s="34"/>
      <c r="D1" s="34"/>
      <c r="E1" s="34"/>
      <c r="F1" s="34"/>
      <c r="G1" s="34"/>
      <c r="H1" s="34"/>
    </row>
    <row r="2" spans="1:8" ht="15.75">
      <c r="A2" s="34" t="s">
        <v>86</v>
      </c>
      <c r="B2" s="34"/>
      <c r="C2" s="34"/>
      <c r="D2" s="34"/>
      <c r="E2" s="34"/>
      <c r="F2" s="34"/>
      <c r="G2" s="34"/>
      <c r="H2" s="34"/>
    </row>
    <row r="3" spans="1:8" ht="15.75">
      <c r="A3" s="34" t="s">
        <v>87</v>
      </c>
      <c r="B3" s="34"/>
      <c r="C3" s="34"/>
      <c r="D3" s="34"/>
      <c r="E3" s="34"/>
      <c r="F3" s="34"/>
      <c r="G3" s="34"/>
      <c r="H3" s="34"/>
    </row>
    <row r="4" spans="1:8" ht="15.75">
      <c r="A4" s="34"/>
      <c r="B4" s="34"/>
      <c r="C4" s="34"/>
      <c r="D4" s="34"/>
      <c r="E4" s="34"/>
      <c r="F4" s="34"/>
      <c r="G4" s="34"/>
      <c r="H4" s="34"/>
    </row>
    <row r="5" spans="1:8" ht="15.75">
      <c r="A5" s="21"/>
      <c r="B5" s="21"/>
      <c r="C5" s="21"/>
      <c r="D5" s="21"/>
      <c r="E5" s="21"/>
      <c r="F5" s="21"/>
      <c r="G5" s="21"/>
      <c r="H5" s="21"/>
    </row>
    <row r="6" spans="1:8" ht="18.75">
      <c r="A6" s="35" t="s">
        <v>88</v>
      </c>
      <c r="B6" s="35"/>
      <c r="C6" s="35"/>
      <c r="D6" s="35"/>
      <c r="E6" s="35"/>
      <c r="F6" s="35"/>
      <c r="G6" s="35"/>
      <c r="H6" s="35"/>
    </row>
    <row r="7" spans="1:8" ht="16.5">
      <c r="A7" s="30" t="s">
        <v>89</v>
      </c>
      <c r="B7" s="30"/>
      <c r="C7" s="30"/>
      <c r="D7" s="30"/>
      <c r="E7" s="30"/>
      <c r="F7" s="30"/>
      <c r="G7" s="30"/>
      <c r="H7" s="30"/>
    </row>
    <row r="8" spans="1:8" ht="15.75">
      <c r="A8" s="17"/>
    </row>
    <row r="9" spans="1:8" ht="15.75">
      <c r="A9" s="17"/>
    </row>
    <row r="10" spans="1:8" ht="15.75">
      <c r="A10" s="31" t="s">
        <v>90</v>
      </c>
      <c r="B10" s="31"/>
      <c r="C10" s="31"/>
      <c r="D10" s="31"/>
      <c r="E10" s="31"/>
      <c r="F10" s="31"/>
      <c r="G10" s="31"/>
      <c r="H10" s="31"/>
    </row>
    <row r="11" spans="1:8" ht="18.75">
      <c r="A11" s="32" t="s">
        <v>109</v>
      </c>
      <c r="B11" s="33"/>
      <c r="C11" s="33"/>
      <c r="D11" s="33"/>
      <c r="E11" s="33"/>
      <c r="F11" s="33"/>
      <c r="G11" s="33"/>
      <c r="H11" s="33"/>
    </row>
    <row r="12" spans="1:8" ht="18.75">
      <c r="A12" s="32" t="s">
        <v>91</v>
      </c>
      <c r="B12" s="21"/>
      <c r="C12" s="21"/>
      <c r="D12" s="21"/>
      <c r="E12" s="21"/>
      <c r="F12" s="21"/>
      <c r="G12" s="21"/>
      <c r="H12" s="21"/>
    </row>
    <row r="13" spans="1:8" ht="15.75">
      <c r="A13" s="17"/>
    </row>
    <row r="14" spans="1:8" ht="15.75">
      <c r="A14" s="29" t="s">
        <v>92</v>
      </c>
      <c r="B14" s="21"/>
      <c r="C14" s="21"/>
      <c r="D14" s="21"/>
      <c r="E14" s="21"/>
      <c r="F14" s="21"/>
      <c r="G14" s="21"/>
      <c r="H14" s="21"/>
    </row>
    <row r="15" spans="1:8" ht="15.75">
      <c r="A15" s="21" t="s">
        <v>93</v>
      </c>
      <c r="B15" s="21"/>
      <c r="C15" s="21"/>
      <c r="D15" s="21"/>
      <c r="E15" s="21"/>
      <c r="F15" s="21"/>
      <c r="G15" s="21"/>
      <c r="H15" s="21"/>
    </row>
    <row r="16" spans="1:8" ht="15.75">
      <c r="A16" s="18"/>
    </row>
    <row r="17" spans="1:8" ht="15.75">
      <c r="A17" s="29" t="s">
        <v>94</v>
      </c>
      <c r="B17" s="21"/>
      <c r="C17" s="21"/>
      <c r="D17" s="21"/>
      <c r="E17" s="21"/>
      <c r="F17" s="21"/>
      <c r="G17" s="21"/>
      <c r="H17" s="21"/>
    </row>
    <row r="18" spans="1:8" ht="15.75">
      <c r="A18" s="21" t="s">
        <v>95</v>
      </c>
      <c r="B18" s="21"/>
      <c r="C18" s="21"/>
      <c r="D18" s="21"/>
      <c r="E18" s="21"/>
      <c r="F18" s="21"/>
      <c r="G18" s="21"/>
      <c r="H18" s="21"/>
    </row>
    <row r="19" spans="1:8" ht="15.75">
      <c r="A19" s="21" t="s">
        <v>96</v>
      </c>
      <c r="B19" s="21"/>
      <c r="C19" s="21"/>
      <c r="D19" s="21"/>
      <c r="E19" s="21"/>
      <c r="F19" s="21"/>
      <c r="G19" s="21"/>
      <c r="H19" s="21"/>
    </row>
    <row r="20" spans="1:8" ht="15.75">
      <c r="A20" s="17"/>
    </row>
    <row r="21" spans="1:8" ht="15.75">
      <c r="A21" s="29" t="s">
        <v>97</v>
      </c>
      <c r="B21" s="21"/>
      <c r="C21" s="21"/>
      <c r="D21" s="21"/>
      <c r="E21" s="21"/>
      <c r="F21" s="21"/>
      <c r="G21" s="21"/>
      <c r="H21" s="21"/>
    </row>
    <row r="22" spans="1:8" ht="15.75">
      <c r="A22" s="21" t="s">
        <v>98</v>
      </c>
      <c r="B22" s="21"/>
      <c r="C22" s="21"/>
      <c r="D22" s="21"/>
      <c r="E22" s="21"/>
      <c r="F22" s="21"/>
      <c r="G22" s="21"/>
      <c r="H22" s="21"/>
    </row>
    <row r="23" spans="1:8" ht="15.75">
      <c r="A23" s="21" t="s">
        <v>99</v>
      </c>
      <c r="B23" s="21"/>
      <c r="C23" s="21"/>
      <c r="D23" s="21"/>
      <c r="E23" s="21"/>
      <c r="F23" s="21"/>
      <c r="G23" s="21"/>
      <c r="H23" s="21"/>
    </row>
    <row r="24" spans="1:8" ht="15.75">
      <c r="A24" s="21"/>
      <c r="B24" s="21"/>
      <c r="C24" s="21"/>
      <c r="D24" s="21"/>
      <c r="E24" s="21"/>
      <c r="F24" s="21"/>
      <c r="G24" s="21"/>
      <c r="H24" s="21"/>
    </row>
    <row r="25" spans="1:8" ht="15.75">
      <c r="A25" s="26" t="s">
        <v>100</v>
      </c>
      <c r="B25" s="26"/>
      <c r="C25" s="26"/>
      <c r="D25" s="26"/>
      <c r="E25" s="26"/>
      <c r="F25" s="26"/>
      <c r="G25" s="26"/>
      <c r="H25" s="26"/>
    </row>
    <row r="26" spans="1:8" ht="15.75">
      <c r="A26" s="27" t="s">
        <v>101</v>
      </c>
      <c r="B26" s="28"/>
      <c r="C26" s="28"/>
      <c r="D26" s="28"/>
      <c r="E26" s="28"/>
      <c r="F26" s="28"/>
      <c r="G26" s="28"/>
      <c r="H26" s="28"/>
    </row>
    <row r="27" spans="1:8" ht="15.75">
      <c r="A27" s="21" t="s">
        <v>102</v>
      </c>
      <c r="B27" s="21"/>
      <c r="C27" s="21"/>
      <c r="D27" s="21"/>
      <c r="E27" s="21"/>
      <c r="F27" s="21"/>
      <c r="G27" s="21"/>
      <c r="H27" s="21"/>
    </row>
    <row r="28" spans="1:8" ht="15.75">
      <c r="A28" s="17"/>
      <c r="B28" s="17"/>
      <c r="C28" s="17"/>
      <c r="D28" s="17"/>
      <c r="E28" s="17"/>
      <c r="F28" s="17"/>
      <c r="G28" s="17"/>
      <c r="H28" s="17"/>
    </row>
    <row r="29" spans="1:8" ht="15.75">
      <c r="A29" s="27" t="s">
        <v>103</v>
      </c>
      <c r="B29" s="21"/>
      <c r="C29" s="21"/>
      <c r="D29" s="21"/>
      <c r="E29" s="21"/>
      <c r="F29" s="21"/>
      <c r="G29" s="21"/>
      <c r="H29" s="21"/>
    </row>
    <row r="30" spans="1:8" ht="15.75">
      <c r="A30" s="21" t="s">
        <v>104</v>
      </c>
      <c r="B30" s="21"/>
      <c r="C30" s="21"/>
      <c r="D30" s="21"/>
      <c r="E30" s="21"/>
      <c r="F30" s="21"/>
      <c r="G30" s="21"/>
      <c r="H30" s="21"/>
    </row>
    <row r="31" spans="1:8" ht="15.75">
      <c r="A31" s="21" t="s">
        <v>105</v>
      </c>
      <c r="B31" s="21"/>
      <c r="C31" s="21"/>
      <c r="D31" s="21"/>
      <c r="E31" s="21"/>
      <c r="F31" s="21"/>
      <c r="G31" s="21"/>
      <c r="H31" s="21"/>
    </row>
    <row r="32" spans="1:8" ht="15.75">
      <c r="A32" s="17"/>
    </row>
    <row r="33" spans="1:9" ht="15.75">
      <c r="A33" s="22" t="s">
        <v>106</v>
      </c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3" t="s">
        <v>107</v>
      </c>
      <c r="B34" s="23"/>
      <c r="C34" s="23"/>
      <c r="D34" s="23"/>
      <c r="E34" s="23"/>
      <c r="F34" s="23"/>
      <c r="G34" s="23"/>
      <c r="H34" s="23"/>
      <c r="I34" s="23"/>
    </row>
    <row r="35" spans="1:9" ht="15.75">
      <c r="A35" s="24" t="s">
        <v>110</v>
      </c>
      <c r="B35" s="25"/>
      <c r="C35" s="25"/>
      <c r="D35" s="25"/>
      <c r="E35" s="25"/>
      <c r="F35" s="25"/>
      <c r="G35" s="25"/>
      <c r="H35" s="25"/>
      <c r="I35" s="25"/>
    </row>
    <row r="36" spans="1:9" ht="15.75">
      <c r="A36" s="19"/>
    </row>
    <row r="37" spans="1:9">
      <c r="A37" s="20" t="s">
        <v>108</v>
      </c>
    </row>
    <row r="38" spans="1:9" ht="15.75">
      <c r="A38" s="19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13" workbookViewId="0">
      <selection activeCell="M12" sqref="M12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 ht="16.5" customHeight="1">
      <c r="A2" s="39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/>
      <c r="G2" s="37" t="s">
        <v>6</v>
      </c>
      <c r="H2" s="37"/>
    </row>
    <row r="3" spans="1:8" ht="47.25" customHeight="1">
      <c r="A3" s="40"/>
      <c r="B3" s="37"/>
      <c r="C3" s="37"/>
      <c r="D3" s="37"/>
      <c r="E3" s="4" t="s">
        <v>7</v>
      </c>
      <c r="F3" s="4" t="s">
        <v>8</v>
      </c>
      <c r="G3" s="4" t="s">
        <v>7</v>
      </c>
      <c r="H3" s="4" t="s">
        <v>8</v>
      </c>
    </row>
    <row r="4" spans="1:8" ht="15" customHeight="1">
      <c r="A4" s="41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1:8" ht="31.5">
      <c r="A5" s="4">
        <v>1</v>
      </c>
      <c r="B5" s="6" t="s">
        <v>54</v>
      </c>
      <c r="C5" s="4" t="s">
        <v>83</v>
      </c>
      <c r="D5" s="16">
        <v>22098.67</v>
      </c>
      <c r="E5" s="4">
        <v>12</v>
      </c>
      <c r="F5" s="10">
        <f>E5*D5</f>
        <v>265184.03999999998</v>
      </c>
      <c r="G5" s="4">
        <v>12</v>
      </c>
      <c r="H5" s="10">
        <f>G5*D5</f>
        <v>265184.03999999998</v>
      </c>
    </row>
    <row r="6" spans="1:8" ht="47.25">
      <c r="A6" s="4">
        <v>2</v>
      </c>
      <c r="B6" s="12" t="s">
        <v>82</v>
      </c>
      <c r="C6" s="4" t="s">
        <v>83</v>
      </c>
      <c r="D6" s="16">
        <v>29907.16</v>
      </c>
      <c r="E6" s="4">
        <v>12</v>
      </c>
      <c r="F6" s="10">
        <f t="shared" ref="F6:F9" si="0">E6*D6</f>
        <v>358885.92</v>
      </c>
      <c r="G6" s="4">
        <v>12</v>
      </c>
      <c r="H6" s="10">
        <f t="shared" ref="H6:H9" si="1">G6*D6</f>
        <v>358885.92</v>
      </c>
    </row>
    <row r="7" spans="1:8" ht="47.25">
      <c r="A7" s="4">
        <v>3</v>
      </c>
      <c r="B7" s="6" t="s">
        <v>55</v>
      </c>
      <c r="C7" s="4" t="s">
        <v>83</v>
      </c>
      <c r="D7" s="16">
        <v>29981.43</v>
      </c>
      <c r="E7" s="4">
        <v>12</v>
      </c>
      <c r="F7" s="10">
        <f t="shared" si="0"/>
        <v>359777.16000000003</v>
      </c>
      <c r="G7" s="4">
        <v>12</v>
      </c>
      <c r="H7" s="10">
        <f t="shared" si="1"/>
        <v>359777.16000000003</v>
      </c>
    </row>
    <row r="8" spans="1:8" ht="63">
      <c r="A8" s="4">
        <v>4</v>
      </c>
      <c r="B8" s="6" t="s">
        <v>56</v>
      </c>
      <c r="C8" s="4" t="s">
        <v>83</v>
      </c>
      <c r="D8" s="16">
        <v>31126.79</v>
      </c>
      <c r="E8" s="4">
        <v>12</v>
      </c>
      <c r="F8" s="10">
        <f t="shared" si="0"/>
        <v>373521.48</v>
      </c>
      <c r="G8" s="4">
        <v>12</v>
      </c>
      <c r="H8" s="10">
        <f t="shared" si="1"/>
        <v>373521.48</v>
      </c>
    </row>
    <row r="9" spans="1:8" ht="63">
      <c r="A9" s="4">
        <v>5</v>
      </c>
      <c r="B9" s="6" t="s">
        <v>57</v>
      </c>
      <c r="C9" s="4" t="s">
        <v>84</v>
      </c>
      <c r="D9" s="16">
        <v>4160</v>
      </c>
      <c r="E9" s="4">
        <v>12</v>
      </c>
      <c r="F9" s="10">
        <f t="shared" si="0"/>
        <v>49920</v>
      </c>
      <c r="G9" s="4">
        <v>12</v>
      </c>
      <c r="H9" s="10">
        <f t="shared" si="1"/>
        <v>49920</v>
      </c>
    </row>
    <row r="10" spans="1:8">
      <c r="A10" s="37" t="s">
        <v>9</v>
      </c>
      <c r="B10" s="37"/>
      <c r="C10" s="37"/>
      <c r="D10" s="4">
        <f>SUM(D5:D9)</f>
        <v>117274.05000000002</v>
      </c>
      <c r="E10" s="4"/>
      <c r="F10" s="10">
        <f>F5+F6+F7+F8+F9</f>
        <v>1407288.6</v>
      </c>
      <c r="G10" s="4"/>
      <c r="H10" s="10">
        <f>SUM(H5:H9)</f>
        <v>1407288.6</v>
      </c>
    </row>
    <row r="12" spans="1:8" ht="42" customHeight="1">
      <c r="A12" s="38" t="s">
        <v>10</v>
      </c>
      <c r="B12" s="38"/>
      <c r="C12" s="38"/>
      <c r="D12" s="38"/>
      <c r="E12" s="38"/>
      <c r="F12" s="38"/>
      <c r="G12" s="38"/>
      <c r="H12" s="38"/>
    </row>
    <row r="13" spans="1:8" ht="35.25" customHeight="1">
      <c r="A13" s="38" t="s">
        <v>11</v>
      </c>
      <c r="B13" s="38"/>
      <c r="C13" s="38"/>
      <c r="D13" s="38"/>
      <c r="E13" s="38"/>
      <c r="F13" s="38"/>
      <c r="G13" s="38"/>
      <c r="H13" s="38"/>
    </row>
    <row r="14" spans="1:8" ht="53.25" customHeight="1">
      <c r="A14" s="38" t="s">
        <v>12</v>
      </c>
      <c r="B14" s="38"/>
      <c r="C14" s="38"/>
      <c r="D14" s="38"/>
      <c r="E14" s="38"/>
      <c r="F14" s="38"/>
      <c r="G14" s="38"/>
      <c r="H14" s="38"/>
    </row>
    <row r="15" spans="1:8" ht="90.75" customHeight="1">
      <c r="A15" s="38" t="s">
        <v>13</v>
      </c>
      <c r="B15" s="38"/>
      <c r="C15" s="38"/>
      <c r="D15" s="38"/>
      <c r="E15" s="38"/>
      <c r="F15" s="38"/>
      <c r="G15" s="38"/>
      <c r="H15" s="38"/>
    </row>
    <row r="16" spans="1:8" ht="119.25" customHeight="1">
      <c r="A16" s="38" t="s">
        <v>14</v>
      </c>
      <c r="B16" s="38"/>
      <c r="C16" s="38"/>
      <c r="D16" s="38"/>
      <c r="E16" s="38"/>
      <c r="F16" s="38"/>
      <c r="G16" s="38"/>
      <c r="H16" s="38"/>
    </row>
    <row r="17" spans="1:8" ht="33.75" customHeight="1">
      <c r="A17" s="38" t="s">
        <v>15</v>
      </c>
      <c r="B17" s="38"/>
      <c r="C17" s="38"/>
      <c r="D17" s="38"/>
      <c r="E17" s="38"/>
      <c r="F17" s="38"/>
      <c r="G17" s="38"/>
      <c r="H17" s="38"/>
    </row>
  </sheetData>
  <mergeCells count="14">
    <mergeCell ref="A13:H13"/>
    <mergeCell ref="A14:H14"/>
    <mergeCell ref="A15:H15"/>
    <mergeCell ref="A16:H16"/>
    <mergeCell ref="A17:H17"/>
    <mergeCell ref="A1:H1"/>
    <mergeCell ref="E2:F2"/>
    <mergeCell ref="G2:H2"/>
    <mergeCell ref="A10:C10"/>
    <mergeCell ref="A12:H12"/>
    <mergeCell ref="A2:A4"/>
    <mergeCell ref="B2:B3"/>
    <mergeCell ref="C2:C3"/>
    <mergeCell ref="D2:D3"/>
  </mergeCells>
  <phoneticPr fontId="4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6" sqref="J6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36" t="s">
        <v>16</v>
      </c>
      <c r="B1" s="36"/>
      <c r="C1" s="36"/>
      <c r="D1" s="36"/>
      <c r="E1" s="36"/>
      <c r="F1" s="36"/>
    </row>
    <row r="2" spans="1:6" ht="119.25" customHeight="1">
      <c r="A2" s="39" t="s">
        <v>1</v>
      </c>
      <c r="B2" s="4" t="s">
        <v>2</v>
      </c>
      <c r="C2" s="4" t="s">
        <v>17</v>
      </c>
      <c r="D2" s="4" t="s">
        <v>18</v>
      </c>
      <c r="E2" s="9" t="s">
        <v>19</v>
      </c>
      <c r="F2" s="4" t="s">
        <v>20</v>
      </c>
    </row>
    <row r="3" spans="1:6">
      <c r="A3" s="41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78.75">
      <c r="A4" s="4">
        <v>1</v>
      </c>
      <c r="B4" s="6" t="s">
        <v>58</v>
      </c>
      <c r="C4" s="12" t="s">
        <v>76</v>
      </c>
      <c r="D4" s="4">
        <v>110482</v>
      </c>
      <c r="E4" s="4" t="s">
        <v>59</v>
      </c>
      <c r="F4" s="4" t="s">
        <v>60</v>
      </c>
    </row>
    <row r="5" spans="1:6" ht="47.25">
      <c r="A5" s="4">
        <v>2</v>
      </c>
      <c r="B5" s="12" t="s">
        <v>61</v>
      </c>
      <c r="C5" s="12" t="s">
        <v>75</v>
      </c>
      <c r="D5" s="4">
        <v>12000</v>
      </c>
      <c r="E5" s="11" t="s">
        <v>59</v>
      </c>
      <c r="F5" s="11" t="s">
        <v>62</v>
      </c>
    </row>
    <row r="6" spans="1:6" ht="47.25">
      <c r="A6" s="4">
        <v>3</v>
      </c>
      <c r="B6" s="6" t="s">
        <v>111</v>
      </c>
      <c r="C6" s="12" t="s">
        <v>75</v>
      </c>
      <c r="D6" s="4">
        <v>3844</v>
      </c>
      <c r="E6" s="11" t="s">
        <v>59</v>
      </c>
      <c r="F6" s="11" t="s">
        <v>63</v>
      </c>
    </row>
    <row r="7" spans="1:6" ht="47.25">
      <c r="A7" s="4">
        <v>4</v>
      </c>
      <c r="B7" s="12" t="s">
        <v>64</v>
      </c>
      <c r="C7" s="15" t="s">
        <v>77</v>
      </c>
      <c r="D7" s="3">
        <v>2497</v>
      </c>
      <c r="E7" s="11" t="s">
        <v>59</v>
      </c>
      <c r="F7" s="11" t="s">
        <v>65</v>
      </c>
    </row>
    <row r="8" spans="1:6">
      <c r="A8" s="4">
        <v>5</v>
      </c>
      <c r="B8" s="13" t="s">
        <v>66</v>
      </c>
      <c r="C8" s="12" t="s">
        <v>73</v>
      </c>
      <c r="D8" s="14">
        <v>470</v>
      </c>
      <c r="E8" s="11" t="s">
        <v>59</v>
      </c>
      <c r="F8" s="11" t="s">
        <v>72</v>
      </c>
    </row>
    <row r="9" spans="1:6" ht="47.25">
      <c r="A9" s="4">
        <v>6</v>
      </c>
      <c r="B9" s="13" t="s">
        <v>67</v>
      </c>
      <c r="C9" s="12" t="s">
        <v>78</v>
      </c>
      <c r="D9" s="14">
        <v>2230</v>
      </c>
      <c r="E9" s="11" t="s">
        <v>59</v>
      </c>
      <c r="F9" s="11" t="s">
        <v>72</v>
      </c>
    </row>
    <row r="10" spans="1:6" ht="63">
      <c r="A10" s="4">
        <v>7</v>
      </c>
      <c r="B10" s="13" t="s">
        <v>68</v>
      </c>
      <c r="C10" s="12" t="s">
        <v>79</v>
      </c>
      <c r="D10" s="14">
        <v>4330</v>
      </c>
      <c r="E10" s="11" t="s">
        <v>59</v>
      </c>
      <c r="F10" s="11" t="s">
        <v>72</v>
      </c>
    </row>
    <row r="11" spans="1:6" ht="47.25">
      <c r="A11" s="4">
        <v>8</v>
      </c>
      <c r="B11" s="13" t="s">
        <v>69</v>
      </c>
      <c r="C11" s="12" t="s">
        <v>80</v>
      </c>
      <c r="D11" s="14">
        <v>3187</v>
      </c>
      <c r="E11" s="11" t="s">
        <v>59</v>
      </c>
      <c r="F11" s="11" t="s">
        <v>72</v>
      </c>
    </row>
    <row r="12" spans="1:6" ht="31.5">
      <c r="A12" s="4">
        <v>9</v>
      </c>
      <c r="B12" s="13" t="s">
        <v>70</v>
      </c>
      <c r="C12" s="12" t="s">
        <v>81</v>
      </c>
      <c r="D12" s="14">
        <v>1204.42</v>
      </c>
      <c r="E12" s="11" t="s">
        <v>59</v>
      </c>
      <c r="F12" s="11" t="s">
        <v>72</v>
      </c>
    </row>
    <row r="13" spans="1:6" ht="42" customHeight="1">
      <c r="A13" s="4">
        <v>10</v>
      </c>
      <c r="B13" s="47" t="s">
        <v>71</v>
      </c>
      <c r="C13" s="47" t="s">
        <v>74</v>
      </c>
      <c r="D13" s="5">
        <v>1188</v>
      </c>
      <c r="E13" s="11" t="s">
        <v>59</v>
      </c>
      <c r="F13" s="11" t="s">
        <v>72</v>
      </c>
    </row>
    <row r="14" spans="1:6">
      <c r="A14" s="42" t="s">
        <v>9</v>
      </c>
      <c r="B14" s="43"/>
      <c r="C14" s="44"/>
      <c r="D14" s="4">
        <f>SUM(D4:D13)</f>
        <v>141432.42000000001</v>
      </c>
      <c r="E14" s="4"/>
      <c r="F14" s="4"/>
    </row>
    <row r="16" spans="1:6" ht="220.5">
      <c r="A16" s="39" t="s">
        <v>1</v>
      </c>
      <c r="B16" s="4" t="s">
        <v>21</v>
      </c>
      <c r="C16" s="4" t="s">
        <v>22</v>
      </c>
      <c r="D16" s="4" t="s">
        <v>23</v>
      </c>
      <c r="E16" s="4" t="s">
        <v>24</v>
      </c>
    </row>
    <row r="17" spans="1:6">
      <c r="A17" s="41"/>
      <c r="B17" s="4">
        <v>6</v>
      </c>
      <c r="C17" s="4">
        <v>7</v>
      </c>
      <c r="D17" s="4">
        <v>8</v>
      </c>
      <c r="E17" s="4">
        <v>9</v>
      </c>
    </row>
    <row r="18" spans="1:6">
      <c r="A18" s="4">
        <v>1</v>
      </c>
      <c r="B18" s="4">
        <v>-15931.35</v>
      </c>
      <c r="C18" s="4">
        <v>161697.60000000001</v>
      </c>
      <c r="D18" s="4">
        <f>D14</f>
        <v>141432.42000000001</v>
      </c>
      <c r="E18" s="9">
        <f>B18+C18-D18</f>
        <v>4333.8299999999872</v>
      </c>
    </row>
    <row r="20" spans="1:6" ht="89.25" customHeight="1">
      <c r="A20" s="38" t="s">
        <v>25</v>
      </c>
      <c r="B20" s="38"/>
      <c r="C20" s="38"/>
      <c r="D20" s="38"/>
      <c r="E20" s="38"/>
      <c r="F20" s="38"/>
    </row>
    <row r="21" spans="1:6" ht="54" customHeight="1">
      <c r="A21" s="38" t="s">
        <v>26</v>
      </c>
      <c r="B21" s="38"/>
      <c r="C21" s="38"/>
      <c r="D21" s="38"/>
      <c r="E21" s="38"/>
      <c r="F21" s="38"/>
    </row>
    <row r="22" spans="1:6" ht="86.25" customHeight="1">
      <c r="A22" s="38" t="s">
        <v>27</v>
      </c>
      <c r="B22" s="38"/>
      <c r="C22" s="38"/>
      <c r="D22" s="38"/>
      <c r="E22" s="38"/>
      <c r="F22" s="38"/>
    </row>
    <row r="23" spans="1:6" ht="144.75" customHeight="1">
      <c r="A23" s="38" t="s">
        <v>28</v>
      </c>
      <c r="B23" s="38"/>
      <c r="C23" s="38"/>
      <c r="D23" s="38"/>
      <c r="E23" s="38"/>
      <c r="F23" s="38"/>
    </row>
    <row r="24" spans="1:6" ht="23.25" customHeight="1">
      <c r="A24" s="38" t="s">
        <v>29</v>
      </c>
      <c r="B24" s="38"/>
      <c r="C24" s="38"/>
      <c r="D24" s="38"/>
      <c r="E24" s="38"/>
      <c r="F24" s="38"/>
    </row>
    <row r="25" spans="1:6" ht="114.75" customHeight="1">
      <c r="A25" s="38" t="s">
        <v>30</v>
      </c>
      <c r="B25" s="38"/>
      <c r="C25" s="38"/>
      <c r="D25" s="38"/>
      <c r="E25" s="38"/>
      <c r="F25" s="38"/>
    </row>
    <row r="26" spans="1:6" ht="37.5" customHeight="1">
      <c r="A26" s="38" t="s">
        <v>31</v>
      </c>
      <c r="B26" s="38"/>
      <c r="C26" s="38"/>
      <c r="D26" s="38"/>
      <c r="E26" s="38"/>
      <c r="F26" s="38"/>
    </row>
  </sheetData>
  <mergeCells count="11">
    <mergeCell ref="A23:F23"/>
    <mergeCell ref="A24:F24"/>
    <mergeCell ref="A25:F25"/>
    <mergeCell ref="A26:F26"/>
    <mergeCell ref="A2:A3"/>
    <mergeCell ref="A16:A17"/>
    <mergeCell ref="A1:F1"/>
    <mergeCell ref="A14:C14"/>
    <mergeCell ref="A20:F20"/>
    <mergeCell ref="A21:F21"/>
    <mergeCell ref="A22:F22"/>
  </mergeCells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6" sqref="D16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45" t="s">
        <v>32</v>
      </c>
      <c r="B1" s="45"/>
      <c r="C1" s="45"/>
    </row>
    <row r="2" spans="1:3" ht="64.5" customHeight="1">
      <c r="A2" s="39" t="s">
        <v>1</v>
      </c>
      <c r="B2" s="4" t="s">
        <v>33</v>
      </c>
      <c r="C2" s="3" t="s">
        <v>34</v>
      </c>
    </row>
    <row r="3" spans="1:3" ht="16.5" customHeight="1">
      <c r="A3" s="41"/>
      <c r="B3" s="2">
        <v>1</v>
      </c>
      <c r="C3" s="3">
        <v>2</v>
      </c>
    </row>
    <row r="4" spans="1:3">
      <c r="A4" s="4">
        <v>1</v>
      </c>
      <c r="B4" s="4" t="s">
        <v>35</v>
      </c>
      <c r="C4" s="4">
        <v>232036.06</v>
      </c>
    </row>
    <row r="5" spans="1:3" hidden="1">
      <c r="A5" s="6"/>
      <c r="B5" s="6"/>
      <c r="C5" s="4"/>
    </row>
    <row r="6" spans="1:3" hidden="1">
      <c r="A6" s="6"/>
      <c r="B6" s="6"/>
      <c r="C6" s="4"/>
    </row>
    <row r="7" spans="1:3" hidden="1">
      <c r="A7" s="6"/>
      <c r="B7" s="6"/>
      <c r="C7" s="4"/>
    </row>
    <row r="8" spans="1:3" hidden="1">
      <c r="A8" s="6"/>
      <c r="B8" s="6"/>
      <c r="C8" s="4"/>
    </row>
    <row r="9" spans="1:3" hidden="1">
      <c r="A9" s="6"/>
      <c r="B9" s="6"/>
      <c r="C9" s="4"/>
    </row>
    <row r="10" spans="1:3" hidden="1">
      <c r="A10" s="6"/>
      <c r="B10" s="6"/>
      <c r="C10" s="4"/>
    </row>
    <row r="11" spans="1:3" hidden="1">
      <c r="A11" s="6"/>
      <c r="B11" s="6"/>
      <c r="C11" s="4"/>
    </row>
    <row r="12" spans="1:3" hidden="1">
      <c r="A12" s="6"/>
      <c r="B12" s="6"/>
      <c r="C12" s="4"/>
    </row>
    <row r="14" spans="1:3" ht="98.25" customHeight="1">
      <c r="A14" s="38" t="s">
        <v>36</v>
      </c>
      <c r="B14" s="38"/>
      <c r="C14" s="38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2" sqref="D22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45" t="s">
        <v>37</v>
      </c>
      <c r="B1" s="45"/>
      <c r="C1" s="45"/>
      <c r="D1" s="45"/>
    </row>
    <row r="2" spans="1:4" ht="77.25" customHeight="1">
      <c r="A2" s="39" t="s">
        <v>1</v>
      </c>
      <c r="B2" s="4" t="s">
        <v>38</v>
      </c>
      <c r="C2" s="3" t="s">
        <v>39</v>
      </c>
      <c r="D2" s="3" t="s">
        <v>40</v>
      </c>
    </row>
    <row r="3" spans="1:4">
      <c r="A3" s="41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6</v>
      </c>
      <c r="C4" s="4">
        <v>4</v>
      </c>
      <c r="D4" s="4">
        <v>106629.39</v>
      </c>
    </row>
    <row r="5" spans="1:4">
      <c r="A5" s="6" t="s">
        <v>9</v>
      </c>
      <c r="B5" s="4">
        <f>SUM(B4:B4)</f>
        <v>6</v>
      </c>
      <c r="C5" s="4">
        <f>SUM(C4:C4)</f>
        <v>4</v>
      </c>
      <c r="D5" s="4">
        <f>SUM(D4:D4)</f>
        <v>106629.39</v>
      </c>
    </row>
    <row r="7" spans="1:4" ht="57.75" customHeight="1">
      <c r="A7" s="38" t="s">
        <v>41</v>
      </c>
      <c r="B7" s="38"/>
      <c r="C7" s="38"/>
      <c r="D7" s="38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46" t="s">
        <v>42</v>
      </c>
      <c r="B1" s="46"/>
      <c r="C1" s="46"/>
      <c r="D1" s="46"/>
      <c r="E1" s="46"/>
      <c r="F1" s="46"/>
    </row>
    <row r="2" spans="1:6" ht="65.25" customHeight="1">
      <c r="A2" s="39" t="s">
        <v>1</v>
      </c>
      <c r="B2" s="3" t="s">
        <v>43</v>
      </c>
      <c r="C2" s="3" t="s">
        <v>44</v>
      </c>
      <c r="D2" s="3" t="s">
        <v>45</v>
      </c>
      <c r="E2" s="4" t="s">
        <v>46</v>
      </c>
      <c r="F2" s="4" t="s">
        <v>47</v>
      </c>
    </row>
    <row r="3" spans="1:6" ht="18" customHeight="1">
      <c r="A3" s="41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6" t="s">
        <v>48</v>
      </c>
      <c r="C4" s="4">
        <v>257634.06</v>
      </c>
      <c r="D4" s="4">
        <v>1717022.28</v>
      </c>
      <c r="E4" s="4">
        <v>1776800.08</v>
      </c>
      <c r="F4" s="4">
        <f>C4+D4-E4</f>
        <v>197856.26</v>
      </c>
    </row>
    <row r="5" spans="1:6" ht="31.5">
      <c r="A5" s="4">
        <v>2</v>
      </c>
      <c r="B5" s="6" t="s">
        <v>49</v>
      </c>
      <c r="C5" s="4" t="s">
        <v>50</v>
      </c>
      <c r="D5" s="4" t="s">
        <v>50</v>
      </c>
      <c r="E5" s="4" t="s">
        <v>50</v>
      </c>
      <c r="F5" s="4" t="s">
        <v>50</v>
      </c>
    </row>
    <row r="6" spans="1:6">
      <c r="A6" s="6"/>
      <c r="B6" s="6"/>
      <c r="C6" s="6"/>
      <c r="D6" s="6"/>
      <c r="E6" s="6"/>
      <c r="F6" s="6"/>
    </row>
    <row r="7" spans="1:6">
      <c r="A7" s="37" t="s">
        <v>9</v>
      </c>
      <c r="B7" s="37"/>
      <c r="C7" s="7"/>
      <c r="D7" s="7"/>
      <c r="E7" s="8"/>
      <c r="F7" s="6"/>
    </row>
    <row r="9" spans="1:6" ht="16.5" customHeight="1">
      <c r="A9" s="38" t="s">
        <v>51</v>
      </c>
      <c r="B9" s="38"/>
      <c r="C9" s="38"/>
      <c r="D9" s="38"/>
      <c r="E9" s="38"/>
      <c r="F9" s="38"/>
    </row>
    <row r="11" spans="1:6" ht="56.25" customHeight="1">
      <c r="A11" s="38" t="s">
        <v>52</v>
      </c>
      <c r="B11" s="38"/>
      <c r="C11" s="38"/>
      <c r="D11" s="38"/>
      <c r="E11" s="38"/>
      <c r="F11" s="38"/>
    </row>
    <row r="12" spans="1:6" ht="79.5" customHeight="1">
      <c r="A12" s="38" t="s">
        <v>53</v>
      </c>
      <c r="B12" s="38"/>
      <c r="C12" s="38"/>
      <c r="D12" s="38"/>
      <c r="E12" s="38"/>
      <c r="F12" s="38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2026-03-30T17:22:16Z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