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H29" i="1" l="1"/>
  <c r="H28" i="1"/>
  <c r="F29" i="1"/>
  <c r="F28" i="1"/>
  <c r="F26" i="1"/>
  <c r="H25" i="1"/>
  <c r="H26" i="1"/>
  <c r="H24" i="1"/>
  <c r="F25" i="1"/>
  <c r="F24" i="1"/>
  <c r="H76" i="1" l="1"/>
  <c r="H75" i="1"/>
  <c r="F76" i="1"/>
  <c r="F75" i="1"/>
  <c r="D77" i="1"/>
  <c r="H73" i="1"/>
  <c r="F73" i="1"/>
  <c r="H72" i="1"/>
  <c r="F72" i="1"/>
  <c r="H71" i="1"/>
  <c r="F71" i="1"/>
  <c r="H70" i="1"/>
  <c r="F70" i="1"/>
  <c r="H69" i="1"/>
  <c r="F69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4" i="1"/>
  <c r="F54" i="1"/>
  <c r="H53" i="1"/>
  <c r="F53" i="1"/>
  <c r="H52" i="1"/>
  <c r="F52" i="1"/>
  <c r="H51" i="1"/>
  <c r="F51" i="1"/>
  <c r="H49" i="1"/>
  <c r="F49" i="1"/>
  <c r="H48" i="1"/>
  <c r="F48" i="1"/>
  <c r="H47" i="1"/>
  <c r="F47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77" i="1" l="1"/>
  <c r="F77" i="1"/>
  <c r="F22" i="1" l="1"/>
  <c r="H22" i="1"/>
  <c r="D30" i="1" l="1"/>
  <c r="H21" i="1"/>
  <c r="F21" i="1"/>
  <c r="H20" i="1"/>
  <c r="F20" i="1"/>
  <c r="H19" i="1"/>
  <c r="F19" i="1"/>
  <c r="H17" i="1"/>
  <c r="F17" i="1"/>
  <c r="H16" i="1"/>
  <c r="F16" i="1"/>
  <c r="H15" i="1"/>
  <c r="F15" i="1"/>
  <c r="H6" i="1" l="1"/>
  <c r="H7" i="1"/>
  <c r="H8" i="1"/>
  <c r="H9" i="1"/>
  <c r="H10" i="1"/>
  <c r="H11" i="1"/>
  <c r="H12" i="1"/>
  <c r="H13" i="1"/>
  <c r="H14" i="1"/>
  <c r="F6" i="1"/>
  <c r="F7" i="1"/>
  <c r="F8" i="1"/>
  <c r="F9" i="1"/>
  <c r="F10" i="1"/>
  <c r="F11" i="1"/>
  <c r="F12" i="1"/>
  <c r="F13" i="1"/>
  <c r="F14" i="1"/>
  <c r="F30" i="1" l="1"/>
  <c r="H30" i="1"/>
  <c r="F4" i="7" l="1"/>
  <c r="D5" i="3"/>
  <c r="C5" i="3"/>
  <c r="B5" i="3"/>
  <c r="D17" i="2"/>
  <c r="D21" i="2" l="1"/>
  <c r="E21" i="2" s="1"/>
</calcChain>
</file>

<file path=xl/sharedStrings.xml><?xml version="1.0" encoding="utf-8"?>
<sst xmlns="http://schemas.openxmlformats.org/spreadsheetml/2006/main" count="284" uniqueCount="178">
  <si>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</si>
  <si>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</si>
  <si>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</si>
  <si>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</si>
  <si>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</si>
  <si>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</si>
  <si>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</si>
  <si>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</si>
  <si>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</si>
  <si>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</si>
  <si>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</si>
  <si>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</si>
  <si>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</si>
  <si>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</si>
  <si>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</si>
  <si>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</si>
  <si>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</si>
  <si>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</si>
  <si>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</si>
  <si>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</si>
  <si>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</si>
  <si>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</si>
  <si>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</si>
  <si>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</si>
  <si>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</si>
  <si>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</si>
  <si>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</si>
  <si>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</si>
  <si>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</si>
  <si>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</si>
  <si>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</si>
  <si>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</si>
  <si>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</si>
  <si>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</si>
  <si>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</si>
  <si>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</si>
  <si>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</si>
  <si>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</si>
  <si>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</si>
  <si>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</si>
  <si>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</si>
  <si>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</si>
  <si>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</si>
  <si>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</si>
  <si>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</si>
  <si>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</si>
  <si>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</si>
  <si>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</si>
  <si>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Консервация системы отопления.</t>
  </si>
  <si>
    <t>Регулировка и испытание системы отопления и ГВС.</t>
  </si>
  <si>
    <t>Укрепление водосточных труб, колен, воронок.</t>
  </si>
  <si>
    <t>Утепление оконных проемов, чердачных перекрытий, входных дверей, вентиляционных каналов.</t>
  </si>
  <si>
    <t>Проверка исправности слуховых окон и жалюзи, состояния продухов в цоколе здания.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</si>
  <si>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</si>
  <si>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</si>
  <si>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</si>
  <si>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</si>
  <si>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</si>
  <si>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</si>
  <si>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Устранение незначительных неисправностей в системах водоснабжения и водоотведения.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</si>
  <si>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</si>
  <si>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</si>
  <si>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</si>
  <si>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</si>
  <si>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Техническое обслуживание внутридомовой инженерной системы отопления и ГВС, в том числе:</t>
  </si>
  <si>
    <t>Аварийно-диспетчерское обслуживание.</t>
  </si>
  <si>
    <t>дн</t>
  </si>
  <si>
    <t>Уборка земельного участка.</t>
  </si>
  <si>
    <t>Механизированная погрузка и вывоз снега.</t>
  </si>
  <si>
    <t>Содержание придомовой территории, с элементами озеленения и благоустройства, в том числе:</t>
  </si>
  <si>
    <t>Уборка помещений общего пользования.</t>
  </si>
  <si>
    <t>Дезинсекция и дератизация.</t>
  </si>
  <si>
    <t>Сбор, транспортировка и обезвреживание ртутьсодержащих отходов.</t>
  </si>
  <si>
    <t>I</t>
  </si>
  <si>
    <t>II</t>
  </si>
  <si>
    <t>III</t>
  </si>
  <si>
    <t>IV</t>
  </si>
  <si>
    <t>VI</t>
  </si>
  <si>
    <t>VII</t>
  </si>
  <si>
    <t>VIII</t>
  </si>
  <si>
    <t>IX</t>
  </si>
  <si>
    <t>X</t>
  </si>
  <si>
    <t xml:space="preserve"> </t>
  </si>
  <si>
    <t>Поквартирный осмотр инженерных систем, входящих в состав общего имущества.</t>
  </si>
  <si>
    <t xml:space="preserve">Промазка замазкой (мастикой) гребней и свищей в местах протечек кровли, удаления с крыш снега и наледи, очистка от мусора, грязи, листьев </t>
  </si>
  <si>
    <t>Замена разбитых стекол окон в помещениях общего пользования.</t>
  </si>
  <si>
    <t>Укрепление провисших отмосток</t>
  </si>
  <si>
    <t>V</t>
  </si>
  <si>
    <t>Утепление трубопроводов холодного водоснабжения и водоотведения в чердачных и подвальных помещениях</t>
  </si>
  <si>
    <t>Проверка заземления оболочки электрокабеля, замеры сопротивления</t>
  </si>
  <si>
    <t>Обслуживание коллективных (общедомовых) приборов учета электрической энергии, снятие показаний ОДПУ</t>
  </si>
  <si>
    <t>Устранение незначительных неисправностей системы отопления и ГВС</t>
  </si>
  <si>
    <t>Утепление трубопроводов отопления, ГВС</t>
  </si>
  <si>
    <t>Обслуживание систем диспетчеризации общедомового узла учета системы отопления. (телеметрия)</t>
  </si>
  <si>
    <t>Содержание блока автоматизации теплового пункта</t>
  </si>
  <si>
    <t>Содержание Теплообменников (бойлеров)</t>
  </si>
  <si>
    <t>Обслуживание коллективных (общедомовых) приборов учета.</t>
  </si>
  <si>
    <t>Техническое обслуживание домофонов</t>
  </si>
  <si>
    <t>1. Перечень работ по содержанию общего имущества с 01.01.2025 по 31.05.2025</t>
  </si>
  <si>
    <t>1. Перечень работ по содержанию общего имущества с 01.06.2025 по 31.12.2025</t>
  </si>
  <si>
    <t>Содержание контейнерной площадки</t>
  </si>
  <si>
    <t>Содержание лифтового оборудования</t>
  </si>
  <si>
    <t>Периодическое техническое освидетельствование и страхование лифтового оборудования</t>
  </si>
  <si>
    <t>Техническое обслуживание инженерных сетей</t>
  </si>
  <si>
    <t>а) промазка замазкой (мастикой) гребней и свищей в местах протечек кровли, удаление с крыш снега и наледи, очистка кровли от мусора, грязи, листьев</t>
  </si>
  <si>
    <t>б) укрепление водосточных труб, колен, воронок</t>
  </si>
  <si>
    <t>в) утепление оконных проемов, чердачных перекрытий, входных дверей, дымовентиляционных каналов</t>
  </si>
  <si>
    <t>г) проверка исправности слуховых окон и жалюзи, состояния продухов в цоколях</t>
  </si>
  <si>
    <t>д) замена разбитых стекол окон и дверей в помещениях общего пользования</t>
  </si>
  <si>
    <t>е) укрепление входных дверей в помещениях общего пользования</t>
  </si>
  <si>
    <t>ж) проверка наличия тяги в дымовентиляционных каналах</t>
  </si>
  <si>
    <t>з) проверка исправности канализационных вытяжек</t>
  </si>
  <si>
    <t>и) укрепление просевших отмосток</t>
  </si>
  <si>
    <t>а) уборка земельного участка</t>
  </si>
  <si>
    <t>б) содержание контейнерной площадки</t>
  </si>
  <si>
    <t>в) озеленение</t>
  </si>
  <si>
    <t>г) механизированная погрузка и вывоз снега</t>
  </si>
  <si>
    <t>Уборка помещений общего пользования</t>
  </si>
  <si>
    <t>Сбор, транспортировка и обезвреживание ртутьсодержащих отходов</t>
  </si>
  <si>
    <t>Дезинсекция и дератизация</t>
  </si>
  <si>
    <t>Содержание общего имущества дома</t>
  </si>
  <si>
    <t>а) содержание и текущий ремонт лифтового оборудования</t>
  </si>
  <si>
    <t>б) периодическое техническое освидетельствование и электроизмерительные работы</t>
  </si>
  <si>
    <t>Услуги по содержанию и текущему ремонту лифтового оборудования, в том числе:</t>
  </si>
  <si>
    <t>Замена светильников</t>
  </si>
  <si>
    <t xml:space="preserve">Подготовка к отопительному периоду </t>
  </si>
  <si>
    <t xml:space="preserve">Покраска МАФ </t>
  </si>
  <si>
    <t xml:space="preserve">Ремонт ливневой канализации </t>
  </si>
  <si>
    <t>Установка сеток на техэтаже</t>
  </si>
  <si>
    <t>Протокол заседания совета дома  от 27.12.024</t>
  </si>
  <si>
    <t xml:space="preserve">Замена канализационого стояка кв. 10 </t>
  </si>
  <si>
    <t>Акт от 03.10.2025</t>
  </si>
  <si>
    <t>Акт от 30.09.2025, акт от 12.09.2025</t>
  </si>
  <si>
    <t>Акт от 17.09.2025</t>
  </si>
  <si>
    <t>Акт от 27.05.2025, Акт от 11.06.2025</t>
  </si>
  <si>
    <t>Акт от 21.03.2025</t>
  </si>
  <si>
    <t>Акт от 27.02.2025</t>
  </si>
  <si>
    <t>техническая неисправность</t>
  </si>
  <si>
    <t xml:space="preserve">подготовка к зезонной эксплуатации </t>
  </si>
  <si>
    <t xml:space="preserve">повреждение цоколя </t>
  </si>
  <si>
    <t>повреждение</t>
  </si>
  <si>
    <t xml:space="preserve">подготовка к сезонной эксплуатации 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</si>
  <si>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</si>
  <si>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</si>
  <si>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</si>
  <si>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</si>
  <si>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</si>
  <si>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</si>
  <si>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</si>
  <si>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</si>
  <si>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</si>
  <si>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</si>
  <si>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</si>
  <si>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</si>
  <si>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</si>
  <si>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</si>
  <si>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</si>
  <si>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</si>
  <si>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</si>
  <si>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</si>
  <si>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</si>
  <si>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</si>
  <si>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</si>
  <si>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</si>
  <si>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</si>
  <si>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</si>
  <si>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Челюскинцев, дом 28</t>
  </si>
  <si>
    <t>многокватирного дома):  3539,10 м2.</t>
  </si>
  <si>
    <t xml:space="preserve">Асфальтовые работы (востоновление отмостки) </t>
  </si>
  <si>
    <t>Разрушение</t>
  </si>
  <si>
    <t xml:space="preserve">Частичный косметический ремонт цоколя </t>
  </si>
  <si>
    <t>частичный косметический ремонт входной группы</t>
  </si>
  <si>
    <t>Обустройства КП для ТКО</t>
  </si>
  <si>
    <t>Восстановление греющего кабеля  ливневой канализации с кровли</t>
  </si>
  <si>
    <t>защита от проникновения птиц в техническое помещение</t>
  </si>
  <si>
    <t xml:space="preserve">Замена светильника на уличной опоре </t>
  </si>
  <si>
    <t>Я мочный ремонт на придомовой территории</t>
  </si>
  <si>
    <t xml:space="preserve">повреждения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</si>
</sst>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 shrinkToFit="1"/>
    </xf>
    <xf numFmtId="0" fontId="2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 shrinkToFi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center" wrapText="1" shrinkToFit="1"/>
    </xf>
    <xf numFmtId="0" fontId="7" fillId="2" borderId="2" xfId="0" applyFont="1" applyFill="1" applyBorder="1" applyAlignment="1">
      <alignment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I38" sqref="I38"/>
    </sheetView>
  </sheetViews>
  <sheetFormatPr defaultRowHeight="15"/>
  <cols>
    <col min="1" max="1" width="40.140625" bestFit="1" customWidth="1"/>
  </cols>
  <sheetData>
    <row r="1" spans="1:8" ht="15.75">
      <c r="A1" s="45" t="s">
        <v>142</v>
      </c>
      <c r="B1" s="45"/>
      <c r="C1" s="45"/>
      <c r="D1" s="45"/>
      <c r="E1" s="45"/>
      <c r="F1" s="45"/>
      <c r="G1" s="45"/>
      <c r="H1" s="45"/>
    </row>
    <row r="2" spans="1:8" ht="15.75">
      <c r="A2" s="45" t="s">
        <v>143</v>
      </c>
      <c r="B2" s="45"/>
      <c r="C2" s="45"/>
      <c r="D2" s="45"/>
      <c r="E2" s="45"/>
      <c r="F2" s="45"/>
      <c r="G2" s="45"/>
      <c r="H2" s="45"/>
    </row>
    <row r="3" spans="1:8" ht="15.75">
      <c r="A3" s="45" t="s">
        <v>144</v>
      </c>
      <c r="B3" s="45"/>
      <c r="C3" s="45"/>
      <c r="D3" s="45"/>
      <c r="E3" s="45"/>
      <c r="F3" s="45"/>
      <c r="G3" s="45"/>
      <c r="H3" s="45"/>
    </row>
    <row r="4" spans="1:8" ht="15.75">
      <c r="A4" s="45"/>
      <c r="B4" s="45"/>
      <c r="C4" s="45"/>
      <c r="D4" s="45"/>
      <c r="E4" s="45"/>
      <c r="F4" s="45"/>
      <c r="G4" s="45"/>
      <c r="H4" s="45"/>
    </row>
    <row r="5" spans="1:8" ht="15.75">
      <c r="A5" s="46"/>
      <c r="B5" s="46"/>
      <c r="C5" s="46"/>
      <c r="D5" s="46"/>
      <c r="E5" s="46"/>
      <c r="F5" s="46"/>
      <c r="G5" s="46"/>
      <c r="H5" s="46"/>
    </row>
    <row r="6" spans="1:8" ht="18.75">
      <c r="A6" s="44" t="s">
        <v>145</v>
      </c>
      <c r="B6" s="44"/>
      <c r="C6" s="44"/>
      <c r="D6" s="44"/>
      <c r="E6" s="44"/>
      <c r="F6" s="44"/>
      <c r="G6" s="44"/>
      <c r="H6" s="44"/>
    </row>
    <row r="7" spans="1:8" ht="16.5">
      <c r="A7" s="47" t="s">
        <v>146</v>
      </c>
      <c r="B7" s="47"/>
      <c r="C7" s="47"/>
      <c r="D7" s="47"/>
      <c r="E7" s="47"/>
      <c r="F7" s="47"/>
      <c r="G7" s="47"/>
      <c r="H7" s="47"/>
    </row>
    <row r="8" spans="1:8" ht="15.75">
      <c r="A8" s="27"/>
    </row>
    <row r="9" spans="1:8" ht="15.75">
      <c r="A9" s="27"/>
    </row>
    <row r="10" spans="1:8" ht="15.75">
      <c r="A10" s="48" t="s">
        <v>147</v>
      </c>
      <c r="B10" s="48"/>
      <c r="C10" s="48"/>
      <c r="D10" s="48"/>
      <c r="E10" s="48"/>
      <c r="F10" s="48"/>
      <c r="G10" s="48"/>
      <c r="H10" s="48"/>
    </row>
    <row r="11" spans="1:8" ht="18.75">
      <c r="A11" s="49" t="s">
        <v>166</v>
      </c>
      <c r="B11" s="50"/>
      <c r="C11" s="50"/>
      <c r="D11" s="50"/>
      <c r="E11" s="50"/>
      <c r="F11" s="50"/>
      <c r="G11" s="50"/>
      <c r="H11" s="50"/>
    </row>
    <row r="12" spans="1:8" ht="18.75">
      <c r="A12" s="49" t="s">
        <v>148</v>
      </c>
      <c r="B12" s="46"/>
      <c r="C12" s="46"/>
      <c r="D12" s="46"/>
      <c r="E12" s="46"/>
      <c r="F12" s="46"/>
      <c r="G12" s="46"/>
      <c r="H12" s="46"/>
    </row>
    <row r="13" spans="1:8" ht="15.75">
      <c r="A13" s="27"/>
    </row>
    <row r="14" spans="1:8" ht="15.75">
      <c r="A14" s="51" t="s">
        <v>149</v>
      </c>
      <c r="B14" s="46"/>
      <c r="C14" s="46"/>
      <c r="D14" s="46"/>
      <c r="E14" s="46"/>
      <c r="F14" s="46"/>
      <c r="G14" s="46"/>
      <c r="H14" s="46"/>
    </row>
    <row r="15" spans="1:8" ht="15.75">
      <c r="A15" s="46" t="s">
        <v>150</v>
      </c>
      <c r="B15" s="46"/>
      <c r="C15" s="46"/>
      <c r="D15" s="46"/>
      <c r="E15" s="46"/>
      <c r="F15" s="46"/>
      <c r="G15" s="46"/>
      <c r="H15" s="46"/>
    </row>
    <row r="16" spans="1:8" ht="15.75">
      <c r="A16" s="28"/>
    </row>
    <row r="17" spans="1:8" ht="15.75">
      <c r="A17" s="51" t="s">
        <v>151</v>
      </c>
      <c r="B17" s="46"/>
      <c r="C17" s="46"/>
      <c r="D17" s="46"/>
      <c r="E17" s="46"/>
      <c r="F17" s="46"/>
      <c r="G17" s="46"/>
      <c r="H17" s="46"/>
    </row>
    <row r="18" spans="1:8" ht="15.75">
      <c r="A18" s="46" t="s">
        <v>152</v>
      </c>
      <c r="B18" s="46"/>
      <c r="C18" s="46"/>
      <c r="D18" s="46"/>
      <c r="E18" s="46"/>
      <c r="F18" s="46"/>
      <c r="G18" s="46"/>
      <c r="H18" s="46"/>
    </row>
    <row r="19" spans="1:8" ht="15.75">
      <c r="A19" s="46" t="s">
        <v>153</v>
      </c>
      <c r="B19" s="46"/>
      <c r="C19" s="46"/>
      <c r="D19" s="46"/>
      <c r="E19" s="46"/>
      <c r="F19" s="46"/>
      <c r="G19" s="46"/>
      <c r="H19" s="46"/>
    </row>
    <row r="20" spans="1:8" ht="15.75">
      <c r="A20" s="27"/>
    </row>
    <row r="21" spans="1:8" ht="15.75">
      <c r="A21" s="51" t="s">
        <v>154</v>
      </c>
      <c r="B21" s="46"/>
      <c r="C21" s="46"/>
      <c r="D21" s="46"/>
      <c r="E21" s="46"/>
      <c r="F21" s="46"/>
      <c r="G21" s="46"/>
      <c r="H21" s="46"/>
    </row>
    <row r="22" spans="1:8" ht="15.75">
      <c r="A22" s="46" t="s">
        <v>155</v>
      </c>
      <c r="B22" s="46"/>
      <c r="C22" s="46"/>
      <c r="D22" s="46"/>
      <c r="E22" s="46"/>
      <c r="F22" s="46"/>
      <c r="G22" s="46"/>
      <c r="H22" s="46"/>
    </row>
    <row r="23" spans="1:8" ht="15.75">
      <c r="A23" s="46" t="s">
        <v>156</v>
      </c>
      <c r="B23" s="46"/>
      <c r="C23" s="46"/>
      <c r="D23" s="46"/>
      <c r="E23" s="46"/>
      <c r="F23" s="46"/>
      <c r="G23" s="46"/>
      <c r="H23" s="46"/>
    </row>
    <row r="24" spans="1:8" ht="15.75">
      <c r="A24" s="46"/>
      <c r="B24" s="46"/>
      <c r="C24" s="46"/>
      <c r="D24" s="46"/>
      <c r="E24" s="46"/>
      <c r="F24" s="46"/>
      <c r="G24" s="46"/>
      <c r="H24" s="46"/>
    </row>
    <row r="25" spans="1:8" ht="15.75">
      <c r="A25" s="56" t="s">
        <v>157</v>
      </c>
      <c r="B25" s="56"/>
      <c r="C25" s="56"/>
      <c r="D25" s="56"/>
      <c r="E25" s="56"/>
      <c r="F25" s="56"/>
      <c r="G25" s="56"/>
      <c r="H25" s="56"/>
    </row>
    <row r="26" spans="1:8" ht="15.75">
      <c r="A26" s="57" t="s">
        <v>158</v>
      </c>
      <c r="B26" s="58"/>
      <c r="C26" s="58"/>
      <c r="D26" s="58"/>
      <c r="E26" s="58"/>
      <c r="F26" s="58"/>
      <c r="G26" s="58"/>
      <c r="H26" s="58"/>
    </row>
    <row r="27" spans="1:8" ht="15.75">
      <c r="A27" s="46" t="s">
        <v>159</v>
      </c>
      <c r="B27" s="46"/>
      <c r="C27" s="46"/>
      <c r="D27" s="46"/>
      <c r="E27" s="46"/>
      <c r="F27" s="46"/>
      <c r="G27" s="46"/>
      <c r="H27" s="46"/>
    </row>
    <row r="28" spans="1:8" ht="15.75">
      <c r="A28" s="27"/>
      <c r="B28" s="27"/>
      <c r="C28" s="27"/>
      <c r="D28" s="27"/>
      <c r="E28" s="27"/>
      <c r="F28" s="27"/>
      <c r="G28" s="27"/>
      <c r="H28" s="27"/>
    </row>
    <row r="29" spans="1:8" ht="15.75">
      <c r="A29" s="57" t="s">
        <v>160</v>
      </c>
      <c r="B29" s="46"/>
      <c r="C29" s="46"/>
      <c r="D29" s="46"/>
      <c r="E29" s="46"/>
      <c r="F29" s="46"/>
      <c r="G29" s="46"/>
      <c r="H29" s="46"/>
    </row>
    <row r="30" spans="1:8" ht="15.75">
      <c r="A30" s="46" t="s">
        <v>161</v>
      </c>
      <c r="B30" s="46"/>
      <c r="C30" s="46"/>
      <c r="D30" s="46"/>
      <c r="E30" s="46"/>
      <c r="F30" s="46"/>
      <c r="G30" s="46"/>
      <c r="H30" s="46"/>
    </row>
    <row r="31" spans="1:8" ht="15.75">
      <c r="A31" s="46" t="s">
        <v>162</v>
      </c>
      <c r="B31" s="46"/>
      <c r="C31" s="46"/>
      <c r="D31" s="46"/>
      <c r="E31" s="46"/>
      <c r="F31" s="46"/>
      <c r="G31" s="46"/>
      <c r="H31" s="46"/>
    </row>
    <row r="32" spans="1:8" ht="15.75">
      <c r="A32" s="27"/>
    </row>
    <row r="33" spans="1:9" ht="15.75">
      <c r="A33" s="52" t="s">
        <v>163</v>
      </c>
      <c r="B33" s="52"/>
      <c r="C33" s="52"/>
      <c r="D33" s="52"/>
      <c r="E33" s="52"/>
      <c r="F33" s="52"/>
      <c r="G33" s="52"/>
      <c r="H33" s="52"/>
      <c r="I33" s="52"/>
    </row>
    <row r="34" spans="1:9" ht="15.75">
      <c r="A34" s="53" t="s">
        <v>164</v>
      </c>
      <c r="B34" s="53"/>
      <c r="C34" s="53"/>
      <c r="D34" s="53"/>
      <c r="E34" s="53"/>
      <c r="F34" s="53"/>
      <c r="G34" s="53"/>
      <c r="H34" s="53"/>
      <c r="I34" s="53"/>
    </row>
    <row r="35" spans="1:9" ht="15.75">
      <c r="A35" s="54" t="s">
        <v>167</v>
      </c>
      <c r="B35" s="55"/>
      <c r="C35" s="55"/>
      <c r="D35" s="55"/>
      <c r="E35" s="55"/>
      <c r="F35" s="55"/>
      <c r="G35" s="55"/>
      <c r="H35" s="55"/>
      <c r="I35" s="55"/>
    </row>
    <row r="36" spans="1:9" ht="15.75">
      <c r="A36" s="29"/>
    </row>
    <row r="37" spans="1:9">
      <c r="A37" s="30" t="s">
        <v>165</v>
      </c>
    </row>
    <row r="38" spans="1:9" ht="15.75">
      <c r="A38" s="29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67" zoomScale="91" zoomScaleNormal="91" workbookViewId="0">
      <selection activeCell="A73" sqref="A73:H73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0" width="9.140625" style="1"/>
    <col min="11" max="11" width="9.5703125" style="1" bestFit="1" customWidth="1"/>
    <col min="12" max="16384" width="9.140625" style="1"/>
  </cols>
  <sheetData>
    <row r="1" spans="1:8">
      <c r="A1" s="63" t="s">
        <v>98</v>
      </c>
      <c r="B1" s="63"/>
      <c r="C1" s="63"/>
      <c r="D1" s="63"/>
      <c r="E1" s="63"/>
      <c r="F1" s="63"/>
      <c r="G1" s="63"/>
      <c r="H1" s="63"/>
    </row>
    <row r="2" spans="1:8">
      <c r="A2" s="65" t="s">
        <v>0</v>
      </c>
      <c r="B2" s="64" t="s">
        <v>1</v>
      </c>
      <c r="C2" s="64" t="s">
        <v>2</v>
      </c>
      <c r="D2" s="64" t="s">
        <v>3</v>
      </c>
      <c r="E2" s="64" t="s">
        <v>4</v>
      </c>
      <c r="F2" s="64"/>
      <c r="G2" s="64" t="s">
        <v>5</v>
      </c>
      <c r="H2" s="64"/>
    </row>
    <row r="3" spans="1:8" ht="78.75">
      <c r="A3" s="66"/>
      <c r="B3" s="64"/>
      <c r="C3" s="64"/>
      <c r="D3" s="64"/>
      <c r="E3" s="23" t="s">
        <v>6</v>
      </c>
      <c r="F3" s="23" t="s">
        <v>7</v>
      </c>
      <c r="G3" s="23" t="s">
        <v>6</v>
      </c>
      <c r="H3" s="23" t="s">
        <v>7</v>
      </c>
    </row>
    <row r="4" spans="1:8">
      <c r="A4" s="67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</row>
    <row r="5" spans="1:8" s="14" customFormat="1">
      <c r="A5" s="15" t="s">
        <v>73</v>
      </c>
      <c r="B5" s="60" t="s">
        <v>103</v>
      </c>
      <c r="C5" s="61"/>
      <c r="D5" s="61"/>
      <c r="E5" s="61"/>
      <c r="F5" s="61"/>
      <c r="G5" s="61"/>
      <c r="H5" s="62"/>
    </row>
    <row r="6" spans="1:8" ht="126">
      <c r="A6" s="10">
        <v>1</v>
      </c>
      <c r="B6" s="34" t="s">
        <v>104</v>
      </c>
      <c r="C6" s="23" t="s">
        <v>57</v>
      </c>
      <c r="D6" s="35">
        <v>2515.17</v>
      </c>
      <c r="E6" s="23">
        <v>1</v>
      </c>
      <c r="F6" s="9">
        <f t="shared" ref="F6:F14" si="0">D6*E6</f>
        <v>2515.17</v>
      </c>
      <c r="G6" s="23">
        <v>1</v>
      </c>
      <c r="H6" s="9">
        <f t="shared" ref="H6:H14" si="1">D6*G6</f>
        <v>2515.17</v>
      </c>
    </row>
    <row r="7" spans="1:8" ht="47.25">
      <c r="A7" s="10">
        <v>2</v>
      </c>
      <c r="B7" s="34" t="s">
        <v>105</v>
      </c>
      <c r="C7" s="23" t="s">
        <v>57</v>
      </c>
      <c r="D7" s="35">
        <v>1437.24</v>
      </c>
      <c r="E7" s="23">
        <v>1</v>
      </c>
      <c r="F7" s="9">
        <f t="shared" si="0"/>
        <v>1437.24</v>
      </c>
      <c r="G7" s="23">
        <v>1</v>
      </c>
      <c r="H7" s="9">
        <f t="shared" si="1"/>
        <v>1437.24</v>
      </c>
    </row>
    <row r="8" spans="1:8" ht="94.5">
      <c r="A8" s="10">
        <v>3</v>
      </c>
      <c r="B8" s="34" t="s">
        <v>106</v>
      </c>
      <c r="C8" s="23" t="s">
        <v>57</v>
      </c>
      <c r="D8" s="35">
        <v>17606.189999999999</v>
      </c>
      <c r="E8" s="23">
        <v>1</v>
      </c>
      <c r="F8" s="9">
        <f t="shared" si="0"/>
        <v>17606.189999999999</v>
      </c>
      <c r="G8" s="23">
        <v>1</v>
      </c>
      <c r="H8" s="9">
        <f t="shared" si="1"/>
        <v>17606.189999999999</v>
      </c>
    </row>
    <row r="9" spans="1:8" ht="78.75">
      <c r="A9" s="10">
        <v>4</v>
      </c>
      <c r="B9" s="34" t="s">
        <v>107</v>
      </c>
      <c r="C9" s="23" t="s">
        <v>57</v>
      </c>
      <c r="D9" s="35">
        <v>898.28</v>
      </c>
      <c r="E9" s="23">
        <v>1</v>
      </c>
      <c r="F9" s="9">
        <f t="shared" si="0"/>
        <v>898.28</v>
      </c>
      <c r="G9" s="23">
        <v>1</v>
      </c>
      <c r="H9" s="9">
        <f t="shared" si="1"/>
        <v>898.28</v>
      </c>
    </row>
    <row r="10" spans="1:8" ht="63">
      <c r="A10" s="10">
        <v>5</v>
      </c>
      <c r="B10" s="34" t="s">
        <v>108</v>
      </c>
      <c r="C10" s="23" t="s">
        <v>57</v>
      </c>
      <c r="D10" s="35">
        <v>7365.86</v>
      </c>
      <c r="E10" s="23">
        <v>1</v>
      </c>
      <c r="F10" s="9">
        <f t="shared" si="0"/>
        <v>7365.86</v>
      </c>
      <c r="G10" s="23">
        <v>1</v>
      </c>
      <c r="H10" s="9">
        <f t="shared" si="1"/>
        <v>7365.86</v>
      </c>
    </row>
    <row r="11" spans="1:8" ht="47.25">
      <c r="A11" s="10">
        <v>6</v>
      </c>
      <c r="B11" s="34" t="s">
        <v>109</v>
      </c>
      <c r="C11" s="23" t="s">
        <v>57</v>
      </c>
      <c r="D11" s="35">
        <v>5389.65</v>
      </c>
      <c r="E11" s="23">
        <v>1</v>
      </c>
      <c r="F11" s="9">
        <f t="shared" si="0"/>
        <v>5389.65</v>
      </c>
      <c r="G11" s="23">
        <v>1</v>
      </c>
      <c r="H11" s="9">
        <f t="shared" si="1"/>
        <v>5389.65</v>
      </c>
    </row>
    <row r="12" spans="1:8" ht="63">
      <c r="A12" s="10">
        <v>7</v>
      </c>
      <c r="B12" s="34" t="s">
        <v>110</v>
      </c>
      <c r="C12" s="23" t="s">
        <v>57</v>
      </c>
      <c r="D12" s="35">
        <v>359.31</v>
      </c>
      <c r="E12" s="23">
        <v>1</v>
      </c>
      <c r="F12" s="9">
        <f t="shared" si="0"/>
        <v>359.31</v>
      </c>
      <c r="G12" s="23">
        <v>1</v>
      </c>
      <c r="H12" s="9">
        <f t="shared" si="1"/>
        <v>359.31</v>
      </c>
    </row>
    <row r="13" spans="1:8" ht="63">
      <c r="A13" s="10">
        <v>8</v>
      </c>
      <c r="B13" s="34" t="s">
        <v>111</v>
      </c>
      <c r="C13" s="23" t="s">
        <v>57</v>
      </c>
      <c r="D13" s="35">
        <v>359.31</v>
      </c>
      <c r="E13" s="23">
        <v>1</v>
      </c>
      <c r="F13" s="9">
        <f t="shared" si="0"/>
        <v>359.31</v>
      </c>
      <c r="G13" s="23">
        <v>1</v>
      </c>
      <c r="H13" s="9">
        <f t="shared" si="1"/>
        <v>359.31</v>
      </c>
    </row>
    <row r="14" spans="1:8" ht="31.5">
      <c r="A14" s="10">
        <v>9</v>
      </c>
      <c r="B14" s="34" t="s">
        <v>112</v>
      </c>
      <c r="C14" s="23" t="s">
        <v>57</v>
      </c>
      <c r="D14" s="35">
        <v>1796.55</v>
      </c>
      <c r="E14" s="23">
        <v>1</v>
      </c>
      <c r="F14" s="9">
        <f t="shared" si="0"/>
        <v>1796.55</v>
      </c>
      <c r="G14" s="23">
        <v>1</v>
      </c>
      <c r="H14" s="9">
        <f t="shared" si="1"/>
        <v>1796.55</v>
      </c>
    </row>
    <row r="15" spans="1:8" ht="126">
      <c r="A15" s="13" t="s">
        <v>74</v>
      </c>
      <c r="B15" s="82" t="s">
        <v>58</v>
      </c>
      <c r="C15" s="12" t="s">
        <v>57</v>
      </c>
      <c r="D15" s="38">
        <v>4383.58</v>
      </c>
      <c r="E15" s="12">
        <v>5</v>
      </c>
      <c r="F15" s="31">
        <f t="shared" ref="F15:F17" si="2">D15*E15</f>
        <v>21917.9</v>
      </c>
      <c r="G15" s="12">
        <v>5</v>
      </c>
      <c r="H15" s="31">
        <f t="shared" ref="H15:H17" si="3">D15*G15</f>
        <v>21917.9</v>
      </c>
    </row>
    <row r="16" spans="1:8" ht="94.5">
      <c r="A16" s="13" t="s">
        <v>75</v>
      </c>
      <c r="B16" s="82" t="s">
        <v>61</v>
      </c>
      <c r="C16" s="12" t="s">
        <v>57</v>
      </c>
      <c r="D16" s="38">
        <v>2658.89</v>
      </c>
      <c r="E16" s="12">
        <v>5</v>
      </c>
      <c r="F16" s="31">
        <f t="shared" si="2"/>
        <v>13294.449999999999</v>
      </c>
      <c r="G16" s="12">
        <v>5</v>
      </c>
      <c r="H16" s="31">
        <f t="shared" si="3"/>
        <v>13294.449999999999</v>
      </c>
    </row>
    <row r="17" spans="1:8" ht="94.5">
      <c r="A17" s="13" t="s">
        <v>76</v>
      </c>
      <c r="B17" s="82" t="s">
        <v>64</v>
      </c>
      <c r="C17" s="12" t="s">
        <v>57</v>
      </c>
      <c r="D17" s="38">
        <v>5174.0600000000004</v>
      </c>
      <c r="E17" s="12">
        <v>5</v>
      </c>
      <c r="F17" s="31">
        <f t="shared" si="2"/>
        <v>25870.300000000003</v>
      </c>
      <c r="G17" s="12">
        <v>5</v>
      </c>
      <c r="H17" s="31">
        <f t="shared" si="3"/>
        <v>25870.300000000003</v>
      </c>
    </row>
    <row r="18" spans="1:8" s="14" customFormat="1">
      <c r="A18" s="22" t="s">
        <v>87</v>
      </c>
      <c r="B18" s="59" t="s">
        <v>69</v>
      </c>
      <c r="C18" s="59"/>
      <c r="D18" s="59"/>
      <c r="E18" s="59"/>
      <c r="F18" s="59"/>
      <c r="G18" s="59"/>
      <c r="H18" s="59"/>
    </row>
    <row r="19" spans="1:8" ht="31.5">
      <c r="A19" s="25">
        <v>1</v>
      </c>
      <c r="B19" s="34" t="s">
        <v>113</v>
      </c>
      <c r="C19" s="23" t="s">
        <v>66</v>
      </c>
      <c r="D19" s="23">
        <v>449.14</v>
      </c>
      <c r="E19" s="23">
        <v>124</v>
      </c>
      <c r="F19" s="9">
        <f t="shared" ref="F19:F22" si="4">D19*E19</f>
        <v>55693.36</v>
      </c>
      <c r="G19" s="23">
        <v>124</v>
      </c>
      <c r="H19" s="9">
        <f t="shared" ref="H19:H22" si="5">D19*G19</f>
        <v>55693.36</v>
      </c>
    </row>
    <row r="20" spans="1:8" ht="35.25" customHeight="1">
      <c r="A20" s="25">
        <v>2</v>
      </c>
      <c r="B20" s="34" t="s">
        <v>114</v>
      </c>
      <c r="C20" s="23" t="s">
        <v>57</v>
      </c>
      <c r="D20" s="23">
        <v>1796.55</v>
      </c>
      <c r="E20" s="23">
        <v>5</v>
      </c>
      <c r="F20" s="9">
        <f t="shared" si="4"/>
        <v>8982.75</v>
      </c>
      <c r="G20" s="23">
        <v>5</v>
      </c>
      <c r="H20" s="9">
        <f t="shared" si="5"/>
        <v>8982.75</v>
      </c>
    </row>
    <row r="21" spans="1:8">
      <c r="A21" s="25">
        <v>3</v>
      </c>
      <c r="B21" s="34" t="s">
        <v>115</v>
      </c>
      <c r="C21" s="23" t="s">
        <v>57</v>
      </c>
      <c r="D21" s="23">
        <v>1796.55</v>
      </c>
      <c r="E21" s="23">
        <v>1</v>
      </c>
      <c r="F21" s="9">
        <f t="shared" si="4"/>
        <v>1796.55</v>
      </c>
      <c r="G21" s="23">
        <v>1</v>
      </c>
      <c r="H21" s="9">
        <f t="shared" si="5"/>
        <v>1796.55</v>
      </c>
    </row>
    <row r="22" spans="1:8" ht="31.5">
      <c r="A22" s="25">
        <v>4</v>
      </c>
      <c r="B22" s="34" t="s">
        <v>116</v>
      </c>
      <c r="C22" s="23" t="s">
        <v>57</v>
      </c>
      <c r="D22" s="23">
        <v>10813.37</v>
      </c>
      <c r="E22" s="23">
        <v>3</v>
      </c>
      <c r="F22" s="9">
        <f t="shared" si="4"/>
        <v>32440.11</v>
      </c>
      <c r="G22" s="23">
        <v>3</v>
      </c>
      <c r="H22" s="9">
        <f t="shared" si="5"/>
        <v>32440.11</v>
      </c>
    </row>
    <row r="23" spans="1:8">
      <c r="A23" s="22" t="s">
        <v>77</v>
      </c>
      <c r="B23" s="69" t="s">
        <v>120</v>
      </c>
      <c r="C23" s="69"/>
      <c r="D23" s="69"/>
      <c r="E23" s="69"/>
      <c r="F23" s="69"/>
      <c r="G23" s="69"/>
      <c r="H23" s="69"/>
    </row>
    <row r="24" spans="1:8" ht="31.5">
      <c r="A24" s="25">
        <v>1</v>
      </c>
      <c r="B24" s="36" t="s">
        <v>117</v>
      </c>
      <c r="C24" s="23" t="s">
        <v>57</v>
      </c>
      <c r="D24" s="23">
        <v>13402.26</v>
      </c>
      <c r="E24" s="23">
        <v>5</v>
      </c>
      <c r="F24" s="9">
        <f>E24*D24</f>
        <v>67011.3</v>
      </c>
      <c r="G24" s="23">
        <v>5</v>
      </c>
      <c r="H24" s="9">
        <f>G24*D24</f>
        <v>67011.3</v>
      </c>
    </row>
    <row r="25" spans="1:8" ht="63">
      <c r="A25" s="25">
        <v>2</v>
      </c>
      <c r="B25" s="36" t="s">
        <v>118</v>
      </c>
      <c r="C25" s="23" t="s">
        <v>57</v>
      </c>
      <c r="D25" s="23">
        <v>215.59</v>
      </c>
      <c r="E25" s="23">
        <v>5</v>
      </c>
      <c r="F25" s="9">
        <f t="shared" ref="F25" si="6">E25*D25</f>
        <v>1077.95</v>
      </c>
      <c r="G25" s="23">
        <v>5</v>
      </c>
      <c r="H25" s="9">
        <f t="shared" ref="H25:H26" si="7">G25*D25</f>
        <v>1077.95</v>
      </c>
    </row>
    <row r="26" spans="1:8" ht="31.5">
      <c r="A26" s="25">
        <v>3</v>
      </c>
      <c r="B26" s="34" t="s">
        <v>119</v>
      </c>
      <c r="C26" s="23" t="s">
        <v>57</v>
      </c>
      <c r="D26" s="23">
        <v>2515.17</v>
      </c>
      <c r="E26" s="23">
        <v>1</v>
      </c>
      <c r="F26" s="9">
        <f>E26*D26</f>
        <v>2515.17</v>
      </c>
      <c r="G26" s="23">
        <v>1</v>
      </c>
      <c r="H26" s="9">
        <f t="shared" si="7"/>
        <v>2515.17</v>
      </c>
    </row>
    <row r="27" spans="1:8">
      <c r="A27" s="22" t="s">
        <v>78</v>
      </c>
      <c r="B27" s="69" t="s">
        <v>123</v>
      </c>
      <c r="C27" s="70"/>
      <c r="D27" s="70"/>
      <c r="E27" s="70"/>
      <c r="F27" s="70"/>
      <c r="G27" s="70"/>
      <c r="H27" s="70"/>
    </row>
    <row r="28" spans="1:8" ht="63">
      <c r="A28" s="25">
        <v>1</v>
      </c>
      <c r="B28" s="34" t="s">
        <v>121</v>
      </c>
      <c r="C28" s="23" t="s">
        <v>57</v>
      </c>
      <c r="D28" s="23">
        <v>16312.67</v>
      </c>
      <c r="E28" s="23">
        <v>5</v>
      </c>
      <c r="F28" s="9">
        <f>E28*D28</f>
        <v>81563.350000000006</v>
      </c>
      <c r="G28" s="23">
        <v>5</v>
      </c>
      <c r="H28" s="9">
        <f>G28*D28</f>
        <v>81563.350000000006</v>
      </c>
    </row>
    <row r="29" spans="1:8" ht="78.75">
      <c r="A29" s="25">
        <v>2</v>
      </c>
      <c r="B29" s="34" t="s">
        <v>122</v>
      </c>
      <c r="C29" s="23" t="s">
        <v>57</v>
      </c>
      <c r="D29" s="23">
        <v>3413.46</v>
      </c>
      <c r="E29" s="23">
        <v>1</v>
      </c>
      <c r="F29" s="9">
        <f>E29*D29</f>
        <v>3413.46</v>
      </c>
      <c r="G29" s="23">
        <v>1</v>
      </c>
      <c r="H29" s="9">
        <f>G29*D29</f>
        <v>3413.46</v>
      </c>
    </row>
    <row r="30" spans="1:8">
      <c r="A30" s="64" t="s">
        <v>8</v>
      </c>
      <c r="B30" s="67"/>
      <c r="C30" s="67"/>
      <c r="D30" s="24">
        <f>SUM(D6:D29)</f>
        <v>100658.85</v>
      </c>
      <c r="E30" s="24"/>
      <c r="F30" s="18">
        <f>SUM(F6:F29)</f>
        <v>353304.21</v>
      </c>
      <c r="G30" s="24"/>
      <c r="H30" s="18">
        <f>SUM(H6:H29)</f>
        <v>353304.21</v>
      </c>
    </row>
    <row r="31" spans="1:8">
      <c r="A31" s="26"/>
      <c r="B31" s="26"/>
      <c r="C31" s="26"/>
      <c r="D31" s="26"/>
      <c r="E31" s="26"/>
      <c r="F31" s="11"/>
      <c r="G31" s="26"/>
      <c r="H31" s="11"/>
    </row>
    <row r="32" spans="1:8">
      <c r="A32" s="63" t="s">
        <v>99</v>
      </c>
      <c r="B32" s="63"/>
      <c r="C32" s="63"/>
      <c r="D32" s="63"/>
      <c r="E32" s="63"/>
      <c r="F32" s="63"/>
      <c r="G32" s="63"/>
      <c r="H32" s="63"/>
    </row>
    <row r="33" spans="1:10">
      <c r="A33" s="65" t="s">
        <v>0</v>
      </c>
      <c r="B33" s="64" t="s">
        <v>1</v>
      </c>
      <c r="C33" s="64" t="s">
        <v>2</v>
      </c>
      <c r="D33" s="64" t="s">
        <v>3</v>
      </c>
      <c r="E33" s="64" t="s">
        <v>4</v>
      </c>
      <c r="F33" s="64"/>
      <c r="G33" s="64" t="s">
        <v>5</v>
      </c>
      <c r="H33" s="64"/>
    </row>
    <row r="34" spans="1:10" ht="78.75">
      <c r="A34" s="66"/>
      <c r="B34" s="64"/>
      <c r="C34" s="64"/>
      <c r="D34" s="64"/>
      <c r="E34" s="23" t="s">
        <v>6</v>
      </c>
      <c r="F34" s="23" t="s">
        <v>7</v>
      </c>
      <c r="G34" s="23" t="s">
        <v>6</v>
      </c>
      <c r="H34" s="23" t="s">
        <v>7</v>
      </c>
      <c r="J34" s="1">
        <v>7</v>
      </c>
    </row>
    <row r="35" spans="1:10">
      <c r="A35" s="67"/>
      <c r="B35" s="23">
        <v>1</v>
      </c>
      <c r="C35" s="23">
        <v>2</v>
      </c>
      <c r="D35" s="23">
        <v>3</v>
      </c>
      <c r="E35" s="23">
        <v>4</v>
      </c>
      <c r="F35" s="23">
        <v>5</v>
      </c>
      <c r="G35" s="23">
        <v>6</v>
      </c>
      <c r="H35" s="23">
        <v>7</v>
      </c>
    </row>
    <row r="36" spans="1:10" s="14" customFormat="1">
      <c r="A36" s="15" t="s">
        <v>73</v>
      </c>
      <c r="B36" s="74" t="s">
        <v>56</v>
      </c>
      <c r="C36" s="61"/>
      <c r="D36" s="61"/>
      <c r="E36" s="61"/>
      <c r="F36" s="61"/>
      <c r="G36" s="61"/>
      <c r="H36" s="62"/>
    </row>
    <row r="37" spans="1:10" ht="110.25">
      <c r="A37" s="10">
        <v>1</v>
      </c>
      <c r="B37" s="37" t="s">
        <v>84</v>
      </c>
      <c r="C37" s="33" t="s">
        <v>57</v>
      </c>
      <c r="D37" s="35">
        <v>5450.12</v>
      </c>
      <c r="E37" s="23">
        <v>1</v>
      </c>
      <c r="F37" s="9">
        <f t="shared" ref="F37:F45" si="8">D37*E37</f>
        <v>5450.12</v>
      </c>
      <c r="G37" s="23">
        <v>1</v>
      </c>
      <c r="H37" s="9">
        <f t="shared" ref="H37:H45" si="9">D37*G37</f>
        <v>5450.12</v>
      </c>
    </row>
    <row r="38" spans="1:10" ht="47.25">
      <c r="A38" s="10">
        <v>2</v>
      </c>
      <c r="B38" s="37" t="s">
        <v>50</v>
      </c>
      <c r="C38" s="33" t="s">
        <v>57</v>
      </c>
      <c r="D38" s="35">
        <v>3114.41</v>
      </c>
      <c r="E38" s="23">
        <v>1</v>
      </c>
      <c r="F38" s="9">
        <f t="shared" si="8"/>
        <v>3114.41</v>
      </c>
      <c r="G38" s="23">
        <v>1</v>
      </c>
      <c r="H38" s="9">
        <f t="shared" si="9"/>
        <v>3114.41</v>
      </c>
    </row>
    <row r="39" spans="1:10" ht="85.5" customHeight="1">
      <c r="A39" s="10">
        <v>3</v>
      </c>
      <c r="B39" s="37" t="s">
        <v>51</v>
      </c>
      <c r="C39" s="33" t="s">
        <v>57</v>
      </c>
      <c r="D39" s="35">
        <v>22190.16</v>
      </c>
      <c r="E39" s="23">
        <v>1</v>
      </c>
      <c r="F39" s="9">
        <f t="shared" si="8"/>
        <v>22190.16</v>
      </c>
      <c r="G39" s="23">
        <v>1</v>
      </c>
      <c r="H39" s="9">
        <f t="shared" si="9"/>
        <v>22190.16</v>
      </c>
    </row>
    <row r="40" spans="1:10" ht="78.75">
      <c r="A40" s="10">
        <v>4</v>
      </c>
      <c r="B40" s="37" t="s">
        <v>52</v>
      </c>
      <c r="C40" s="33" t="s">
        <v>57</v>
      </c>
      <c r="D40" s="35">
        <v>1946.51</v>
      </c>
      <c r="E40" s="23">
        <v>1</v>
      </c>
      <c r="F40" s="9">
        <f t="shared" si="8"/>
        <v>1946.51</v>
      </c>
      <c r="G40" s="23">
        <v>1</v>
      </c>
      <c r="H40" s="9">
        <f t="shared" si="9"/>
        <v>1946.51</v>
      </c>
    </row>
    <row r="41" spans="1:10" ht="47.25">
      <c r="A41" s="10">
        <v>5</v>
      </c>
      <c r="B41" s="37" t="s">
        <v>85</v>
      </c>
      <c r="C41" s="33" t="s">
        <v>57</v>
      </c>
      <c r="D41" s="35">
        <v>15961.34</v>
      </c>
      <c r="E41" s="23">
        <v>1</v>
      </c>
      <c r="F41" s="9">
        <f t="shared" si="8"/>
        <v>15961.34</v>
      </c>
      <c r="G41" s="23">
        <v>1</v>
      </c>
      <c r="H41" s="9">
        <f t="shared" si="9"/>
        <v>15961.34</v>
      </c>
    </row>
    <row r="42" spans="1:10" ht="47.25">
      <c r="A42" s="10">
        <v>6</v>
      </c>
      <c r="B42" s="37" t="s">
        <v>53</v>
      </c>
      <c r="C42" s="33" t="s">
        <v>57</v>
      </c>
      <c r="D42" s="35">
        <v>11679.03</v>
      </c>
      <c r="E42" s="23">
        <v>1</v>
      </c>
      <c r="F42" s="9">
        <f t="shared" si="8"/>
        <v>11679.03</v>
      </c>
      <c r="G42" s="23">
        <v>1</v>
      </c>
      <c r="H42" s="9">
        <f t="shared" si="9"/>
        <v>11679.03</v>
      </c>
    </row>
    <row r="43" spans="1:10" ht="47.25">
      <c r="A43" s="10">
        <v>7</v>
      </c>
      <c r="B43" s="37" t="s">
        <v>54</v>
      </c>
      <c r="C43" s="33" t="s">
        <v>57</v>
      </c>
      <c r="D43" s="35">
        <v>3893.01</v>
      </c>
      <c r="E43" s="23">
        <v>1</v>
      </c>
      <c r="F43" s="9">
        <f t="shared" si="8"/>
        <v>3893.01</v>
      </c>
      <c r="G43" s="23">
        <v>1</v>
      </c>
      <c r="H43" s="9">
        <f t="shared" si="9"/>
        <v>3893.01</v>
      </c>
    </row>
    <row r="44" spans="1:10" ht="47.25">
      <c r="A44" s="10">
        <v>8</v>
      </c>
      <c r="B44" s="37" t="s">
        <v>55</v>
      </c>
      <c r="C44" s="33" t="s">
        <v>57</v>
      </c>
      <c r="D44" s="35">
        <v>3503.71</v>
      </c>
      <c r="E44" s="23">
        <v>1</v>
      </c>
      <c r="F44" s="9">
        <f t="shared" si="8"/>
        <v>3503.71</v>
      </c>
      <c r="G44" s="23">
        <v>1</v>
      </c>
      <c r="H44" s="9">
        <f t="shared" si="9"/>
        <v>3503.71</v>
      </c>
    </row>
    <row r="45" spans="1:10" ht="31.5">
      <c r="A45" s="10">
        <v>9</v>
      </c>
      <c r="B45" s="37" t="s">
        <v>86</v>
      </c>
      <c r="C45" s="33" t="s">
        <v>57</v>
      </c>
      <c r="D45" s="35">
        <v>24915.26</v>
      </c>
      <c r="E45" s="23">
        <v>1</v>
      </c>
      <c r="F45" s="9">
        <f t="shared" si="8"/>
        <v>24915.26</v>
      </c>
      <c r="G45" s="23">
        <v>1</v>
      </c>
      <c r="H45" s="9">
        <f t="shared" si="9"/>
        <v>24915.26</v>
      </c>
    </row>
    <row r="46" spans="1:10" s="14" customFormat="1">
      <c r="A46" s="13" t="s">
        <v>74</v>
      </c>
      <c r="B46" s="75" t="s">
        <v>58</v>
      </c>
      <c r="C46" s="76"/>
      <c r="D46" s="76"/>
      <c r="E46" s="76"/>
      <c r="F46" s="76"/>
      <c r="G46" s="76"/>
      <c r="H46" s="76"/>
    </row>
    <row r="47" spans="1:10" ht="94.5">
      <c r="A47" s="10">
        <v>1</v>
      </c>
      <c r="B47" s="34" t="s">
        <v>59</v>
      </c>
      <c r="C47" s="23" t="s">
        <v>57</v>
      </c>
      <c r="D47" s="35">
        <v>25269.17</v>
      </c>
      <c r="E47" s="23">
        <v>7</v>
      </c>
      <c r="F47" s="9">
        <f t="shared" ref="F47:F49" si="10">D47*E47</f>
        <v>176884.19</v>
      </c>
      <c r="G47" s="23">
        <v>7</v>
      </c>
      <c r="H47" s="9">
        <f t="shared" ref="H47:H49" si="11">D47*G47</f>
        <v>176884.19</v>
      </c>
    </row>
    <row r="48" spans="1:10" ht="126">
      <c r="A48" s="10">
        <v>2</v>
      </c>
      <c r="B48" s="34" t="s">
        <v>88</v>
      </c>
      <c r="C48" s="23" t="s">
        <v>57</v>
      </c>
      <c r="D48" s="35">
        <v>3716.06</v>
      </c>
      <c r="E48" s="23">
        <v>1</v>
      </c>
      <c r="F48" s="9">
        <f t="shared" si="10"/>
        <v>3716.06</v>
      </c>
      <c r="G48" s="23">
        <v>1</v>
      </c>
      <c r="H48" s="9">
        <f t="shared" si="11"/>
        <v>3716.06</v>
      </c>
    </row>
    <row r="49" spans="1:8" ht="63">
      <c r="A49" s="10">
        <v>3</v>
      </c>
      <c r="B49" s="34" t="s">
        <v>60</v>
      </c>
      <c r="C49" s="23" t="s">
        <v>57</v>
      </c>
      <c r="D49" s="35">
        <v>4211.53</v>
      </c>
      <c r="E49" s="23">
        <v>7</v>
      </c>
      <c r="F49" s="9">
        <f t="shared" si="10"/>
        <v>29480.71</v>
      </c>
      <c r="G49" s="23">
        <v>7</v>
      </c>
      <c r="H49" s="9">
        <f t="shared" si="11"/>
        <v>29480.71</v>
      </c>
    </row>
    <row r="50" spans="1:8" s="14" customFormat="1">
      <c r="A50" s="13" t="s">
        <v>75</v>
      </c>
      <c r="B50" s="59" t="s">
        <v>61</v>
      </c>
      <c r="C50" s="59"/>
      <c r="D50" s="59"/>
      <c r="E50" s="59"/>
      <c r="F50" s="59"/>
      <c r="G50" s="59"/>
      <c r="H50" s="59"/>
    </row>
    <row r="51" spans="1:8" ht="78.75">
      <c r="A51" s="10">
        <v>1</v>
      </c>
      <c r="B51" s="34" t="s">
        <v>62</v>
      </c>
      <c r="C51" s="23" t="s">
        <v>57</v>
      </c>
      <c r="D51" s="35">
        <v>2158.85</v>
      </c>
      <c r="E51" s="23">
        <v>7</v>
      </c>
      <c r="F51" s="9">
        <f t="shared" ref="F51:F54" si="12">D51*E51</f>
        <v>15111.949999999999</v>
      </c>
      <c r="G51" s="23">
        <v>7</v>
      </c>
      <c r="H51" s="9">
        <f t="shared" ref="H51:H54" si="13">D51*G51</f>
        <v>15111.949999999999</v>
      </c>
    </row>
    <row r="52" spans="1:8" ht="63">
      <c r="A52" s="10">
        <v>2</v>
      </c>
      <c r="B52" s="34" t="s">
        <v>89</v>
      </c>
      <c r="C52" s="23" t="s">
        <v>57</v>
      </c>
      <c r="D52" s="35">
        <v>1238.69</v>
      </c>
      <c r="E52" s="23">
        <v>1</v>
      </c>
      <c r="F52" s="9">
        <f t="shared" si="12"/>
        <v>1238.69</v>
      </c>
      <c r="G52" s="23">
        <v>1</v>
      </c>
      <c r="H52" s="9">
        <f t="shared" si="13"/>
        <v>1238.69</v>
      </c>
    </row>
    <row r="53" spans="1:8" ht="78.75">
      <c r="A53" s="10">
        <v>3</v>
      </c>
      <c r="B53" s="39" t="s">
        <v>63</v>
      </c>
      <c r="C53" s="23" t="s">
        <v>57</v>
      </c>
      <c r="D53" s="35">
        <v>7432.11</v>
      </c>
      <c r="E53" s="23">
        <v>1</v>
      </c>
      <c r="F53" s="9">
        <f t="shared" si="12"/>
        <v>7432.11</v>
      </c>
      <c r="G53" s="23">
        <v>1</v>
      </c>
      <c r="H53" s="9">
        <f t="shared" si="13"/>
        <v>7432.11</v>
      </c>
    </row>
    <row r="54" spans="1:8" ht="110.25">
      <c r="A54" s="10">
        <v>4</v>
      </c>
      <c r="B54" s="34" t="s">
        <v>90</v>
      </c>
      <c r="C54" s="23" t="s">
        <v>57</v>
      </c>
      <c r="D54" s="35">
        <v>176.96</v>
      </c>
      <c r="E54" s="23">
        <v>7</v>
      </c>
      <c r="F54" s="9">
        <f t="shared" si="12"/>
        <v>1238.72</v>
      </c>
      <c r="G54" s="23">
        <v>7</v>
      </c>
      <c r="H54" s="9">
        <f t="shared" si="13"/>
        <v>1238.72</v>
      </c>
    </row>
    <row r="55" spans="1:8" s="14" customFormat="1">
      <c r="A55" s="13" t="s">
        <v>76</v>
      </c>
      <c r="B55" s="59" t="s">
        <v>64</v>
      </c>
      <c r="C55" s="59"/>
      <c r="D55" s="59"/>
      <c r="E55" s="59"/>
      <c r="F55" s="59"/>
      <c r="G55" s="59"/>
      <c r="H55" s="59"/>
    </row>
    <row r="56" spans="1:8" ht="78.75">
      <c r="A56" s="25">
        <v>1</v>
      </c>
      <c r="B56" s="34" t="s">
        <v>91</v>
      </c>
      <c r="C56" s="23" t="s">
        <v>57</v>
      </c>
      <c r="D56" s="23">
        <v>3609.88</v>
      </c>
      <c r="E56" s="23">
        <v>7</v>
      </c>
      <c r="F56" s="9">
        <f>D56*E56</f>
        <v>25269.16</v>
      </c>
      <c r="G56" s="23">
        <v>7</v>
      </c>
      <c r="H56" s="9">
        <f>D56*G56</f>
        <v>25269.16</v>
      </c>
    </row>
    <row r="57" spans="1:8" ht="31.5">
      <c r="A57" s="25">
        <v>2</v>
      </c>
      <c r="B57" s="34" t="s">
        <v>48</v>
      </c>
      <c r="C57" s="23" t="s">
        <v>57</v>
      </c>
      <c r="D57" s="40">
        <v>2477.37</v>
      </c>
      <c r="E57" s="23">
        <v>1</v>
      </c>
      <c r="F57" s="9">
        <f t="shared" ref="F57:F66" si="14">D57*E57</f>
        <v>2477.37</v>
      </c>
      <c r="G57" s="23">
        <v>1</v>
      </c>
      <c r="H57" s="9">
        <f t="shared" ref="H57:H67" si="15">D57*G57</f>
        <v>2477.37</v>
      </c>
    </row>
    <row r="58" spans="1:8" ht="47.25">
      <c r="A58" s="25">
        <v>3</v>
      </c>
      <c r="B58" s="34" t="s">
        <v>92</v>
      </c>
      <c r="C58" s="23" t="s">
        <v>57</v>
      </c>
      <c r="D58" s="40">
        <v>2972.84</v>
      </c>
      <c r="E58" s="23">
        <v>1</v>
      </c>
      <c r="F58" s="9">
        <f t="shared" si="14"/>
        <v>2972.84</v>
      </c>
      <c r="G58" s="23">
        <v>1</v>
      </c>
      <c r="H58" s="9">
        <f t="shared" si="15"/>
        <v>2972.84</v>
      </c>
    </row>
    <row r="59" spans="1:8" ht="47.25">
      <c r="A59" s="25">
        <v>4</v>
      </c>
      <c r="B59" s="34" t="s">
        <v>49</v>
      </c>
      <c r="C59" s="23" t="s">
        <v>57</v>
      </c>
      <c r="D59" s="23">
        <v>2477.37</v>
      </c>
      <c r="E59" s="23">
        <v>1</v>
      </c>
      <c r="F59" s="9">
        <f t="shared" si="14"/>
        <v>2477.37</v>
      </c>
      <c r="G59" s="23">
        <v>1</v>
      </c>
      <c r="H59" s="9">
        <f t="shared" si="15"/>
        <v>2477.37</v>
      </c>
    </row>
    <row r="60" spans="1:8" ht="63">
      <c r="A60" s="25">
        <v>5</v>
      </c>
      <c r="B60" s="34" t="s">
        <v>83</v>
      </c>
      <c r="C60" s="23" t="s">
        <v>57</v>
      </c>
      <c r="D60" s="23">
        <v>9909.48</v>
      </c>
      <c r="E60" s="23">
        <v>1</v>
      </c>
      <c r="F60" s="9">
        <f t="shared" si="14"/>
        <v>9909.48</v>
      </c>
      <c r="G60" s="23">
        <v>1</v>
      </c>
      <c r="H60" s="9">
        <f t="shared" si="15"/>
        <v>9909.48</v>
      </c>
    </row>
    <row r="61" spans="1:8" ht="94.5">
      <c r="A61" s="25">
        <v>6</v>
      </c>
      <c r="B61" s="34" t="s">
        <v>93</v>
      </c>
      <c r="C61" s="23" t="s">
        <v>57</v>
      </c>
      <c r="D61" s="23">
        <v>637.04</v>
      </c>
      <c r="E61" s="23">
        <v>7</v>
      </c>
      <c r="F61" s="9">
        <f t="shared" si="14"/>
        <v>4459.28</v>
      </c>
      <c r="G61" s="23">
        <v>7</v>
      </c>
      <c r="H61" s="9">
        <f t="shared" si="15"/>
        <v>4459.28</v>
      </c>
    </row>
    <row r="62" spans="1:8" ht="47.25">
      <c r="A62" s="25">
        <v>7</v>
      </c>
      <c r="B62" s="34" t="s">
        <v>94</v>
      </c>
      <c r="C62" s="23" t="s">
        <v>57</v>
      </c>
      <c r="D62" s="23">
        <v>2725.11</v>
      </c>
      <c r="E62" s="23">
        <v>7</v>
      </c>
      <c r="F62" s="9">
        <f t="shared" si="14"/>
        <v>19075.77</v>
      </c>
      <c r="G62" s="23">
        <v>7</v>
      </c>
      <c r="H62" s="9">
        <f t="shared" si="15"/>
        <v>19075.77</v>
      </c>
    </row>
    <row r="63" spans="1:8" ht="47.25">
      <c r="A63" s="25">
        <v>8</v>
      </c>
      <c r="B63" s="34" t="s">
        <v>95</v>
      </c>
      <c r="C63" s="23" t="s">
        <v>57</v>
      </c>
      <c r="D63" s="23">
        <v>743.21</v>
      </c>
      <c r="E63" s="23">
        <v>7</v>
      </c>
      <c r="F63" s="9">
        <f t="shared" si="14"/>
        <v>5202.47</v>
      </c>
      <c r="G63" s="23">
        <v>7</v>
      </c>
      <c r="H63" s="9">
        <f t="shared" si="15"/>
        <v>5202.47</v>
      </c>
    </row>
    <row r="64" spans="1:8" ht="63">
      <c r="A64" s="25">
        <v>9</v>
      </c>
      <c r="B64" s="34" t="s">
        <v>96</v>
      </c>
      <c r="C64" s="23" t="s">
        <v>57</v>
      </c>
      <c r="D64" s="23">
        <v>1203.29</v>
      </c>
      <c r="E64" s="23">
        <v>7</v>
      </c>
      <c r="F64" s="9">
        <f t="shared" si="14"/>
        <v>8423.0299999999988</v>
      </c>
      <c r="G64" s="23">
        <v>7</v>
      </c>
      <c r="H64" s="9">
        <f t="shared" si="15"/>
        <v>8423.0299999999988</v>
      </c>
    </row>
    <row r="65" spans="1:8" ht="47.25">
      <c r="A65" s="32" t="s">
        <v>87</v>
      </c>
      <c r="B65" s="82" t="s">
        <v>65</v>
      </c>
      <c r="C65" s="12" t="s">
        <v>57</v>
      </c>
      <c r="D65" s="12">
        <v>236.11</v>
      </c>
      <c r="E65" s="12">
        <v>213</v>
      </c>
      <c r="F65" s="31">
        <f t="shared" si="14"/>
        <v>50291.43</v>
      </c>
      <c r="G65" s="12">
        <v>213</v>
      </c>
      <c r="H65" s="31">
        <f t="shared" si="15"/>
        <v>50291.43</v>
      </c>
    </row>
    <row r="66" spans="1:8" ht="47.25">
      <c r="A66" s="32" t="s">
        <v>77</v>
      </c>
      <c r="B66" s="82" t="s">
        <v>97</v>
      </c>
      <c r="C66" s="12" t="s">
        <v>57</v>
      </c>
      <c r="D66" s="12">
        <v>2512.7600000000002</v>
      </c>
      <c r="E66" s="12">
        <v>7</v>
      </c>
      <c r="F66" s="31">
        <f t="shared" si="14"/>
        <v>17589.32</v>
      </c>
      <c r="G66" s="12">
        <v>7</v>
      </c>
      <c r="H66" s="31">
        <f t="shared" si="15"/>
        <v>17589.32</v>
      </c>
    </row>
    <row r="67" spans="1:8" ht="31.5">
      <c r="A67" s="32" t="s">
        <v>78</v>
      </c>
      <c r="B67" s="82" t="s">
        <v>70</v>
      </c>
      <c r="C67" s="12" t="s">
        <v>57</v>
      </c>
      <c r="D67" s="12">
        <v>13802.49</v>
      </c>
      <c r="E67" s="12">
        <v>7</v>
      </c>
      <c r="F67" s="31">
        <f>D67*E67</f>
        <v>96617.43</v>
      </c>
      <c r="G67" s="12">
        <v>7</v>
      </c>
      <c r="H67" s="31">
        <f t="shared" si="15"/>
        <v>96617.43</v>
      </c>
    </row>
    <row r="68" spans="1:8" s="14" customFormat="1">
      <c r="A68" s="12" t="s">
        <v>79</v>
      </c>
      <c r="B68" s="71" t="s">
        <v>69</v>
      </c>
      <c r="C68" s="72"/>
      <c r="D68" s="72"/>
      <c r="E68" s="72"/>
      <c r="F68" s="72"/>
      <c r="G68" s="72"/>
      <c r="H68" s="73"/>
    </row>
    <row r="69" spans="1:8" ht="31.5">
      <c r="A69" s="25">
        <v>1</v>
      </c>
      <c r="B69" s="42" t="s">
        <v>67</v>
      </c>
      <c r="C69" s="23" t="s">
        <v>66</v>
      </c>
      <c r="D69" s="23">
        <v>520.72</v>
      </c>
      <c r="E69" s="23">
        <v>157</v>
      </c>
      <c r="F69" s="9">
        <f t="shared" ref="F69:F73" si="16">D69*E69</f>
        <v>81753.040000000008</v>
      </c>
      <c r="G69" s="23">
        <v>157</v>
      </c>
      <c r="H69" s="9">
        <f t="shared" ref="H69:H73" si="17">D69*G69</f>
        <v>81753.040000000008</v>
      </c>
    </row>
    <row r="70" spans="1:8" ht="31.5">
      <c r="A70" s="25">
        <v>2</v>
      </c>
      <c r="B70" s="42" t="s">
        <v>68</v>
      </c>
      <c r="C70" s="23" t="s">
        <v>57</v>
      </c>
      <c r="D70" s="23">
        <v>30223.91</v>
      </c>
      <c r="E70" s="23">
        <v>1</v>
      </c>
      <c r="F70" s="9">
        <f t="shared" si="16"/>
        <v>30223.91</v>
      </c>
      <c r="G70" s="23">
        <v>1</v>
      </c>
      <c r="H70" s="9">
        <f t="shared" si="17"/>
        <v>30223.91</v>
      </c>
    </row>
    <row r="71" spans="1:8" ht="47.25">
      <c r="A71" s="25">
        <v>3</v>
      </c>
      <c r="B71" s="42" t="s">
        <v>100</v>
      </c>
      <c r="C71" s="23" t="s">
        <v>57</v>
      </c>
      <c r="D71" s="23">
        <v>1769.55</v>
      </c>
      <c r="E71" s="23">
        <v>7</v>
      </c>
      <c r="F71" s="9">
        <f t="shared" si="16"/>
        <v>12386.85</v>
      </c>
      <c r="G71" s="23">
        <v>7</v>
      </c>
      <c r="H71" s="9">
        <f t="shared" si="17"/>
        <v>12386.85</v>
      </c>
    </row>
    <row r="72" spans="1:8" ht="31.5">
      <c r="A72" s="25">
        <v>4</v>
      </c>
      <c r="B72" s="34" t="s">
        <v>71</v>
      </c>
      <c r="C72" s="23" t="s">
        <v>57</v>
      </c>
      <c r="D72" s="23">
        <v>3468.32</v>
      </c>
      <c r="E72" s="23">
        <v>1</v>
      </c>
      <c r="F72" s="9">
        <f t="shared" si="16"/>
        <v>3468.32</v>
      </c>
      <c r="G72" s="23">
        <v>1</v>
      </c>
      <c r="H72" s="9">
        <f t="shared" si="17"/>
        <v>3468.32</v>
      </c>
    </row>
    <row r="73" spans="1:8" ht="78.75">
      <c r="A73" s="32" t="s">
        <v>80</v>
      </c>
      <c r="B73" s="83" t="s">
        <v>72</v>
      </c>
      <c r="C73" s="12" t="s">
        <v>57</v>
      </c>
      <c r="D73" s="12">
        <v>21235</v>
      </c>
      <c r="E73" s="12">
        <v>7</v>
      </c>
      <c r="F73" s="31">
        <f t="shared" si="16"/>
        <v>148645</v>
      </c>
      <c r="G73" s="12">
        <v>7</v>
      </c>
      <c r="H73" s="31">
        <f t="shared" si="17"/>
        <v>148645</v>
      </c>
    </row>
    <row r="74" spans="1:8">
      <c r="A74" s="22" t="s">
        <v>81</v>
      </c>
      <c r="B74" s="68" t="s">
        <v>101</v>
      </c>
      <c r="C74" s="68"/>
      <c r="D74" s="68"/>
      <c r="E74" s="68"/>
      <c r="F74" s="68"/>
      <c r="G74" s="68"/>
      <c r="H74" s="68"/>
    </row>
    <row r="75" spans="1:8" ht="31.5">
      <c r="A75" s="41">
        <v>1</v>
      </c>
      <c r="B75" s="37" t="s">
        <v>101</v>
      </c>
      <c r="C75" s="23" t="s">
        <v>57</v>
      </c>
      <c r="D75" s="23">
        <v>16067.51</v>
      </c>
      <c r="E75" s="23">
        <v>7</v>
      </c>
      <c r="F75" s="9">
        <f>E75*D75</f>
        <v>112472.57</v>
      </c>
      <c r="G75" s="23">
        <v>7</v>
      </c>
      <c r="H75" s="9">
        <f>G75*D75</f>
        <v>112472.57</v>
      </c>
    </row>
    <row r="76" spans="1:8" ht="78.75">
      <c r="A76" s="41">
        <v>2</v>
      </c>
      <c r="B76" s="37" t="s">
        <v>102</v>
      </c>
      <c r="C76" s="23" t="s">
        <v>57</v>
      </c>
      <c r="D76" s="23">
        <v>4707</v>
      </c>
      <c r="E76" s="23">
        <v>1</v>
      </c>
      <c r="F76" s="9">
        <f>E76*D76</f>
        <v>4707</v>
      </c>
      <c r="G76" s="23">
        <v>1</v>
      </c>
      <c r="H76" s="9">
        <f>G76*D76</f>
        <v>4707</v>
      </c>
    </row>
    <row r="77" spans="1:8">
      <c r="A77" s="64" t="s">
        <v>8</v>
      </c>
      <c r="B77" s="67"/>
      <c r="C77" s="67"/>
      <c r="D77" s="24">
        <f>SUM(D37:D76)</f>
        <v>258155.87999999998</v>
      </c>
      <c r="E77" s="24"/>
      <c r="F77" s="18">
        <f>SUM(F37:F76)</f>
        <v>966177.61999999988</v>
      </c>
      <c r="G77" s="24"/>
      <c r="H77" s="18">
        <f>SUM(H37:H76)</f>
        <v>966177.61999999988</v>
      </c>
    </row>
    <row r="78" spans="1:8">
      <c r="A78" s="26"/>
      <c r="B78" s="26"/>
      <c r="C78" s="26"/>
      <c r="D78" s="26"/>
      <c r="E78" s="26"/>
      <c r="F78" s="11"/>
      <c r="G78" s="26"/>
      <c r="H78" s="11"/>
    </row>
  </sheetData>
  <mergeCells count="26">
    <mergeCell ref="A77:C77"/>
    <mergeCell ref="B74:H74"/>
    <mergeCell ref="B23:H23"/>
    <mergeCell ref="B27:H27"/>
    <mergeCell ref="A30:C30"/>
    <mergeCell ref="A32:H32"/>
    <mergeCell ref="A33:A35"/>
    <mergeCell ref="B33:B34"/>
    <mergeCell ref="C33:C34"/>
    <mergeCell ref="D33:D34"/>
    <mergeCell ref="E33:F33"/>
    <mergeCell ref="G33:H33"/>
    <mergeCell ref="B68:H68"/>
    <mergeCell ref="B36:H36"/>
    <mergeCell ref="B46:H46"/>
    <mergeCell ref="B50:H50"/>
    <mergeCell ref="B55:H55"/>
    <mergeCell ref="B5:H5"/>
    <mergeCell ref="B18:H18"/>
    <mergeCell ref="A1:H1"/>
    <mergeCell ref="E2:F2"/>
    <mergeCell ref="G2:H2"/>
    <mergeCell ref="A2:A4"/>
    <mergeCell ref="B2:B3"/>
    <mergeCell ref="C2:C3"/>
    <mergeCell ref="D2:D3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6" workbookViewId="0">
      <selection activeCell="E21" sqref="E21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63" t="s">
        <v>9</v>
      </c>
      <c r="B1" s="63"/>
      <c r="C1" s="63"/>
      <c r="D1" s="63"/>
      <c r="E1" s="63"/>
      <c r="F1" s="63"/>
    </row>
    <row r="2" spans="1:8" ht="119.25" customHeight="1">
      <c r="A2" s="65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67"/>
      <c r="B3" s="3">
        <v>1</v>
      </c>
      <c r="C3" s="3">
        <v>2</v>
      </c>
      <c r="D3" s="3">
        <v>3</v>
      </c>
      <c r="E3" s="3">
        <v>4</v>
      </c>
      <c r="F3" s="3">
        <v>5</v>
      </c>
    </row>
    <row r="4" spans="1:8" s="17" customFormat="1" ht="47.25">
      <c r="A4" s="19">
        <v>1</v>
      </c>
      <c r="B4" s="20" t="s">
        <v>168</v>
      </c>
      <c r="C4" s="20" t="s">
        <v>169</v>
      </c>
      <c r="D4" s="8">
        <v>30000</v>
      </c>
      <c r="E4" s="8" t="s">
        <v>47</v>
      </c>
      <c r="F4" s="20" t="s">
        <v>132</v>
      </c>
    </row>
    <row r="5" spans="1:8" s="17" customFormat="1" ht="47.25">
      <c r="A5" s="19">
        <v>2</v>
      </c>
      <c r="B5" s="20" t="s">
        <v>130</v>
      </c>
      <c r="C5" s="20" t="s">
        <v>137</v>
      </c>
      <c r="D5" s="8">
        <v>2940</v>
      </c>
      <c r="E5" s="8" t="s">
        <v>47</v>
      </c>
      <c r="F5" s="20" t="s">
        <v>135</v>
      </c>
    </row>
    <row r="6" spans="1:8" s="17" customFormat="1" ht="31.5">
      <c r="A6" s="19">
        <v>3</v>
      </c>
      <c r="B6" s="43" t="s">
        <v>124</v>
      </c>
      <c r="C6" s="20" t="s">
        <v>137</v>
      </c>
      <c r="D6" s="8">
        <v>8193.2000000000007</v>
      </c>
      <c r="E6" s="8" t="s">
        <v>47</v>
      </c>
      <c r="F6" s="20" t="s">
        <v>134</v>
      </c>
      <c r="H6" s="17" t="s">
        <v>82</v>
      </c>
    </row>
    <row r="7" spans="1:8" s="17" customFormat="1" ht="47.25">
      <c r="A7" s="19">
        <v>4</v>
      </c>
      <c r="B7" s="43" t="s">
        <v>171</v>
      </c>
      <c r="C7" s="20" t="s">
        <v>140</v>
      </c>
      <c r="D7" s="8">
        <v>689.7</v>
      </c>
      <c r="E7" s="8" t="s">
        <v>47</v>
      </c>
      <c r="F7" s="20"/>
    </row>
    <row r="8" spans="1:8" s="17" customFormat="1" ht="47.25">
      <c r="A8" s="19">
        <v>5</v>
      </c>
      <c r="B8" s="20" t="s">
        <v>170</v>
      </c>
      <c r="C8" s="20" t="s">
        <v>139</v>
      </c>
      <c r="D8" s="8">
        <v>18250</v>
      </c>
      <c r="E8" s="8" t="s">
        <v>47</v>
      </c>
      <c r="F8" s="20" t="s">
        <v>133</v>
      </c>
    </row>
    <row r="9" spans="1:8" s="17" customFormat="1" ht="31.5">
      <c r="A9" s="19">
        <v>6</v>
      </c>
      <c r="B9" s="20" t="s">
        <v>172</v>
      </c>
      <c r="C9" s="21" t="s">
        <v>141</v>
      </c>
      <c r="D9" s="8">
        <v>1144</v>
      </c>
      <c r="E9" s="8"/>
      <c r="F9" s="20"/>
    </row>
    <row r="10" spans="1:8" s="17" customFormat="1" ht="31.5">
      <c r="A10" s="19">
        <v>7</v>
      </c>
      <c r="B10" s="20" t="s">
        <v>125</v>
      </c>
      <c r="C10" s="21" t="s">
        <v>141</v>
      </c>
      <c r="D10" s="8">
        <v>2000</v>
      </c>
      <c r="E10" s="8" t="s">
        <v>47</v>
      </c>
      <c r="F10" s="20"/>
    </row>
    <row r="11" spans="1:8" s="17" customFormat="1" ht="31.5">
      <c r="A11" s="19">
        <v>8</v>
      </c>
      <c r="B11" s="21" t="s">
        <v>126</v>
      </c>
      <c r="C11" s="21" t="s">
        <v>138</v>
      </c>
      <c r="D11" s="8">
        <v>699.86</v>
      </c>
      <c r="E11" s="8" t="s">
        <v>47</v>
      </c>
      <c r="F11" s="21"/>
    </row>
    <row r="12" spans="1:8" s="17" customFormat="1" ht="63">
      <c r="A12" s="19">
        <v>9</v>
      </c>
      <c r="B12" s="21" t="s">
        <v>173</v>
      </c>
      <c r="C12" s="20" t="s">
        <v>137</v>
      </c>
      <c r="D12" s="8">
        <v>3115.56</v>
      </c>
      <c r="E12" s="8" t="s">
        <v>47</v>
      </c>
      <c r="F12" s="21"/>
    </row>
    <row r="13" spans="1:8" s="17" customFormat="1" ht="31.5">
      <c r="A13" s="19">
        <v>10</v>
      </c>
      <c r="B13" s="21" t="s">
        <v>127</v>
      </c>
      <c r="C13" s="20" t="s">
        <v>137</v>
      </c>
      <c r="D13" s="8">
        <v>5249</v>
      </c>
      <c r="E13" s="8" t="s">
        <v>47</v>
      </c>
      <c r="F13" s="21" t="s">
        <v>131</v>
      </c>
    </row>
    <row r="14" spans="1:8" s="17" customFormat="1" ht="47.25">
      <c r="A14" s="19">
        <v>11</v>
      </c>
      <c r="B14" s="21" t="s">
        <v>128</v>
      </c>
      <c r="C14" s="21" t="s">
        <v>174</v>
      </c>
      <c r="D14" s="8">
        <v>5224.8999999999996</v>
      </c>
      <c r="E14" s="8" t="s">
        <v>47</v>
      </c>
      <c r="F14" s="8" t="s">
        <v>136</v>
      </c>
    </row>
    <row r="15" spans="1:8" s="17" customFormat="1" ht="47.25">
      <c r="A15" s="19">
        <v>12</v>
      </c>
      <c r="B15" s="21" t="s">
        <v>176</v>
      </c>
      <c r="C15" s="21" t="s">
        <v>177</v>
      </c>
      <c r="D15" s="8">
        <v>1320</v>
      </c>
      <c r="E15" s="8" t="s">
        <v>47</v>
      </c>
      <c r="F15" s="8"/>
    </row>
    <row r="16" spans="1:8" s="17" customFormat="1" ht="31.5">
      <c r="A16" s="19">
        <v>13</v>
      </c>
      <c r="B16" s="21" t="s">
        <v>175</v>
      </c>
      <c r="C16" s="21" t="s">
        <v>129</v>
      </c>
      <c r="D16" s="8">
        <v>19771.8</v>
      </c>
      <c r="E16" s="8" t="s">
        <v>47</v>
      </c>
      <c r="F16" s="8"/>
    </row>
    <row r="17" spans="1:6">
      <c r="A17" s="77" t="s">
        <v>8</v>
      </c>
      <c r="B17" s="63"/>
      <c r="C17" s="78"/>
      <c r="D17" s="16">
        <f>SUM(D4:D16)</f>
        <v>98598.01999999999</v>
      </c>
      <c r="E17" s="16"/>
      <c r="F17" s="16"/>
    </row>
    <row r="19" spans="1:6" ht="220.5">
      <c r="A19" s="65" t="s">
        <v>0</v>
      </c>
      <c r="B19" s="4" t="s">
        <v>14</v>
      </c>
      <c r="C19" s="4" t="s">
        <v>15</v>
      </c>
      <c r="D19" s="4" t="s">
        <v>16</v>
      </c>
      <c r="E19" s="4" t="s">
        <v>17</v>
      </c>
    </row>
    <row r="20" spans="1:6">
      <c r="A20" s="67"/>
      <c r="B20" s="4">
        <v>6</v>
      </c>
      <c r="C20" s="4">
        <v>7</v>
      </c>
      <c r="D20" s="4">
        <v>8</v>
      </c>
      <c r="E20" s="4">
        <v>9</v>
      </c>
    </row>
    <row r="21" spans="1:6">
      <c r="A21" s="4">
        <v>1</v>
      </c>
      <c r="B21" s="4">
        <v>254371.68</v>
      </c>
      <c r="C21" s="4">
        <v>326588.15000000002</v>
      </c>
      <c r="D21" s="4">
        <f>D17</f>
        <v>98598.01999999999</v>
      </c>
      <c r="E21" s="8">
        <f>B21+C21-D21</f>
        <v>482361.81000000006</v>
      </c>
    </row>
    <row r="23" spans="1:6" ht="89.25" customHeight="1">
      <c r="A23" s="79" t="s">
        <v>18</v>
      </c>
      <c r="B23" s="79"/>
      <c r="C23" s="79"/>
      <c r="D23" s="79"/>
      <c r="E23" s="79"/>
      <c r="F23" s="79"/>
    </row>
    <row r="24" spans="1:6" ht="54" customHeight="1">
      <c r="A24" s="79" t="s">
        <v>19</v>
      </c>
      <c r="B24" s="79"/>
      <c r="C24" s="79"/>
      <c r="D24" s="79"/>
      <c r="E24" s="79"/>
      <c r="F24" s="79"/>
    </row>
    <row r="25" spans="1:6" ht="86.25" customHeight="1">
      <c r="A25" s="79" t="s">
        <v>20</v>
      </c>
      <c r="B25" s="79"/>
      <c r="C25" s="79"/>
      <c r="D25" s="79"/>
      <c r="E25" s="79"/>
      <c r="F25" s="79"/>
    </row>
    <row r="26" spans="1:6" ht="144.75" customHeight="1">
      <c r="A26" s="79" t="s">
        <v>21</v>
      </c>
      <c r="B26" s="79"/>
      <c r="C26" s="79"/>
      <c r="D26" s="79"/>
      <c r="E26" s="79"/>
      <c r="F26" s="79"/>
    </row>
    <row r="27" spans="1:6" ht="23.25" customHeight="1">
      <c r="A27" s="79" t="s">
        <v>22</v>
      </c>
      <c r="B27" s="79"/>
      <c r="C27" s="79"/>
      <c r="D27" s="79"/>
      <c r="E27" s="79"/>
      <c r="F27" s="79"/>
    </row>
    <row r="28" spans="1:6" ht="114.75" customHeight="1">
      <c r="A28" s="79" t="s">
        <v>23</v>
      </c>
      <c r="B28" s="79"/>
      <c r="C28" s="79"/>
      <c r="D28" s="79"/>
      <c r="E28" s="79"/>
      <c r="F28" s="79"/>
    </row>
    <row r="29" spans="1:6" ht="37.5" customHeight="1">
      <c r="A29" s="79" t="s">
        <v>24</v>
      </c>
      <c r="B29" s="79"/>
      <c r="C29" s="79"/>
      <c r="D29" s="79"/>
      <c r="E29" s="79"/>
      <c r="F29" s="79"/>
    </row>
  </sheetData>
  <mergeCells count="11">
    <mergeCell ref="A26:F26"/>
    <mergeCell ref="A27:F27"/>
    <mergeCell ref="A28:F28"/>
    <mergeCell ref="A29:F29"/>
    <mergeCell ref="A2:A3"/>
    <mergeCell ref="A19:A20"/>
    <mergeCell ref="A1:F1"/>
    <mergeCell ref="A17:C17"/>
    <mergeCell ref="A23:F23"/>
    <mergeCell ref="A24:F24"/>
    <mergeCell ref="A25:F25"/>
  </mergeCells>
  <phoneticPr fontId="3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4" sqref="C4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80" t="s">
        <v>25</v>
      </c>
      <c r="B1" s="80"/>
      <c r="C1" s="80"/>
    </row>
    <row r="2" spans="1:3" ht="64.5" customHeight="1">
      <c r="A2" s="65" t="s">
        <v>0</v>
      </c>
      <c r="B2" s="4" t="s">
        <v>26</v>
      </c>
      <c r="C2" s="3" t="s">
        <v>27</v>
      </c>
    </row>
    <row r="3" spans="1:3" ht="16.5" customHeight="1">
      <c r="A3" s="67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152889.12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79" t="s">
        <v>29</v>
      </c>
      <c r="B14" s="79"/>
      <c r="C14" s="79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24" sqref="D24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80" t="s">
        <v>30</v>
      </c>
      <c r="B1" s="80"/>
      <c r="C1" s="80"/>
      <c r="D1" s="80"/>
    </row>
    <row r="2" spans="1:4" ht="77.25" customHeight="1">
      <c r="A2" s="65" t="s">
        <v>0</v>
      </c>
      <c r="B2" s="4" t="s">
        <v>31</v>
      </c>
      <c r="C2" s="3" t="s">
        <v>32</v>
      </c>
      <c r="D2" s="3" t="s">
        <v>33</v>
      </c>
    </row>
    <row r="3" spans="1:4">
      <c r="A3" s="67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1</v>
      </c>
      <c r="C4" s="4">
        <v>1</v>
      </c>
      <c r="D4" s="4">
        <v>0</v>
      </c>
    </row>
    <row r="5" spans="1:4">
      <c r="A5" s="5" t="s">
        <v>8</v>
      </c>
      <c r="B5" s="4">
        <f>SUM(B4:B4)</f>
        <v>1</v>
      </c>
      <c r="C5" s="4">
        <f>SUM(C4:C4)</f>
        <v>1</v>
      </c>
      <c r="D5" s="4">
        <f>SUM(D4:D4)</f>
        <v>0</v>
      </c>
    </row>
    <row r="7" spans="1:4" ht="57.75" customHeight="1">
      <c r="A7" s="79" t="s">
        <v>34</v>
      </c>
      <c r="B7" s="79"/>
      <c r="C7" s="79"/>
      <c r="D7" s="79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19" sqref="B19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81" t="s">
        <v>35</v>
      </c>
      <c r="B1" s="81"/>
      <c r="C1" s="81"/>
      <c r="D1" s="81"/>
      <c r="E1" s="81"/>
      <c r="F1" s="81"/>
    </row>
    <row r="2" spans="1:6" ht="65.25" customHeight="1">
      <c r="A2" s="65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67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5">
        <v>164268.87</v>
      </c>
      <c r="D4" s="5">
        <v>1464519.2</v>
      </c>
      <c r="E4" s="5">
        <v>1375496.96</v>
      </c>
      <c r="F4" s="4">
        <f>C4+D4-E4</f>
        <v>253291.10999999987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64" t="s">
        <v>8</v>
      </c>
      <c r="B7" s="64"/>
      <c r="C7" s="6"/>
      <c r="D7" s="6"/>
      <c r="E7" s="7"/>
      <c r="F7" s="5"/>
    </row>
    <row r="9" spans="1:6" ht="16.5" customHeight="1">
      <c r="A9" s="79" t="s">
        <v>44</v>
      </c>
      <c r="B9" s="79"/>
      <c r="C9" s="79"/>
      <c r="D9" s="79"/>
      <c r="E9" s="79"/>
      <c r="F9" s="79"/>
    </row>
    <row r="11" spans="1:6" ht="56.25" customHeight="1">
      <c r="A11" s="79" t="s">
        <v>45</v>
      </c>
      <c r="B11" s="79"/>
      <c r="C11" s="79"/>
      <c r="D11" s="79"/>
      <c r="E11" s="79"/>
      <c r="F11" s="79"/>
    </row>
    <row r="12" spans="1:6" ht="79.5" customHeight="1">
      <c r="A12" s="79" t="s">
        <v>46</v>
      </c>
      <c r="B12" s="79"/>
      <c r="C12" s="79"/>
      <c r="D12" s="79"/>
      <c r="E12" s="79"/>
      <c r="F12" s="79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