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74" i="1" l="1"/>
  <c r="H73" i="1"/>
  <c r="F73" i="1"/>
  <c r="H72" i="1"/>
  <c r="F72" i="1"/>
  <c r="H71" i="1"/>
  <c r="F71" i="1"/>
  <c r="H70" i="1"/>
  <c r="F70" i="1"/>
  <c r="H69" i="1"/>
  <c r="F69" i="1"/>
  <c r="H68" i="1"/>
  <c r="F68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7" i="1"/>
  <c r="F57" i="1"/>
  <c r="H56" i="1"/>
  <c r="F56" i="1"/>
  <c r="H55" i="1"/>
  <c r="F55" i="1"/>
  <c r="H53" i="1"/>
  <c r="F53" i="1"/>
  <c r="H52" i="1"/>
  <c r="F52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22" i="1"/>
  <c r="H23" i="1"/>
  <c r="H24" i="1"/>
  <c r="H25" i="1"/>
  <c r="H26" i="1"/>
  <c r="H27" i="1"/>
  <c r="F22" i="1"/>
  <c r="F23" i="1"/>
  <c r="F24" i="1"/>
  <c r="F25" i="1"/>
  <c r="F26" i="1"/>
  <c r="F27" i="1"/>
  <c r="H21" i="1"/>
  <c r="F21" i="1"/>
  <c r="H74" i="1" l="1"/>
  <c r="F74" i="1"/>
  <c r="F35" i="1" l="1"/>
  <c r="H35" i="1"/>
  <c r="F34" i="1"/>
  <c r="H34" i="1"/>
  <c r="F33" i="1"/>
  <c r="H33" i="1"/>
  <c r="D36" i="1"/>
  <c r="H32" i="1"/>
  <c r="F32" i="1"/>
  <c r="H31" i="1"/>
  <c r="F31" i="1"/>
  <c r="H28" i="1"/>
  <c r="F28" i="1"/>
  <c r="F19" i="1" l="1"/>
  <c r="H18" i="1"/>
  <c r="H17" i="1"/>
  <c r="F14" i="1"/>
  <c r="F15" i="1"/>
  <c r="H14" i="1"/>
  <c r="H15" i="1"/>
  <c r="H6" i="1"/>
  <c r="H7" i="1"/>
  <c r="H8" i="1"/>
  <c r="H9" i="1"/>
  <c r="H10" i="1"/>
  <c r="H11" i="1"/>
  <c r="H12" i="1"/>
  <c r="F6" i="1"/>
  <c r="F7" i="1"/>
  <c r="F8" i="1"/>
  <c r="F9" i="1"/>
  <c r="F10" i="1"/>
  <c r="F11" i="1"/>
  <c r="F12" i="1"/>
  <c r="H30" i="1"/>
  <c r="F30" i="1"/>
  <c r="F17" i="1" l="1"/>
  <c r="F18" i="1"/>
  <c r="H19" i="1"/>
  <c r="H36" i="1" s="1"/>
  <c r="F36" i="1" l="1"/>
  <c r="F4" i="7"/>
  <c r="D5" i="3"/>
  <c r="C5" i="3"/>
  <c r="B5" i="3"/>
  <c r="D12" i="2"/>
  <c r="D16" i="2" l="1"/>
  <c r="E16" i="2" s="1"/>
</calcChain>
</file>

<file path=xl/sharedStrings.xml><?xml version="1.0" encoding="utf-8"?>
<sst xmlns="http://schemas.openxmlformats.org/spreadsheetml/2006/main" count="256" uniqueCount="133">
  <si>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</si>
  <si>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</si>
  <si>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</si>
  <si>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</si>
  <si>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</si>
  <si>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</si>
  <si>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</si>
  <si>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</si>
  <si>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</si>
  <si>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</si>
  <si>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</si>
  <si>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</si>
  <si>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</si>
  <si>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</si>
  <si>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</si>
  <si>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</si>
  <si>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</si>
  <si>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</si>
  <si>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</si>
  <si>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</si>
  <si>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</si>
  <si>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</si>
  <si>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</si>
  <si>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</si>
  <si>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</si>
  <si>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</si>
  <si>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</si>
  <si>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</si>
  <si>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</si>
  <si>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</si>
  <si>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</si>
  <si>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</si>
  <si>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</si>
  <si>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</si>
  <si>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</si>
  <si>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</si>
  <si>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</si>
  <si>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</si>
  <si>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</si>
  <si>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</si>
  <si>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</si>
  <si>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</si>
  <si>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</si>
  <si>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</si>
  <si>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</si>
  <si>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</si>
  <si>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</si>
  <si>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</si>
  <si>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</si>
  <si>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</si>
  <si>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</si>
  <si>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</si>
  <si>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дн</t>
  </si>
  <si>
    <t>Содержание придомовой территории, с элементами озеленения и благоустройства, в том числе:</t>
  </si>
  <si>
    <t>Уборка помещений общего пользования.</t>
  </si>
  <si>
    <t>I</t>
  </si>
  <si>
    <t>II</t>
  </si>
  <si>
    <t>III</t>
  </si>
  <si>
    <t>IV</t>
  </si>
  <si>
    <t>VII</t>
  </si>
  <si>
    <t xml:space="preserve"> 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</si>
  <si>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</si>
  <si>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Удаление с крыши снега и наледи, очистка кровли от мусора.</t>
  </si>
  <si>
    <t>Укрепление водосточных труб, колен, воронок.</t>
  </si>
  <si>
    <t>Проверка исправности слуховых окон и жалюзи, состояния продухов в цоколе здания.</t>
  </si>
  <si>
    <t>Замена разбитых стекол окон в помещениях общего пользования.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</si>
  <si>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</si>
  <si>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</si>
  <si>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</si>
  <si>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Устранение незначительных неисправностей в системах водоснабжения и водоотведения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</si>
  <si>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</si>
  <si>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</si>
  <si>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Обслуживание коллективных (общедомовых) приборов учета электрической энергии, снятие показаний ИПУ</t>
  </si>
  <si>
    <t>Уборка земельного участка.</t>
  </si>
  <si>
    <t>Механизированная погрузка и вывоз снега.</t>
  </si>
  <si>
    <t>Содержание элементов благоустройства.</t>
  </si>
  <si>
    <t xml:space="preserve">Озеленение. </t>
  </si>
  <si>
    <t>Аккарицидная обработка газонов</t>
  </si>
  <si>
    <t>усл.</t>
  </si>
  <si>
    <t>V</t>
  </si>
  <si>
    <t>VI</t>
  </si>
  <si>
    <t>1. Перечень работ по содержанию общего имущества с 01.07.2025 по 31.12.2025</t>
  </si>
  <si>
    <t>1. Перечень работ по содержанию общего имущества с 01.01.2025 по 30.06.2025</t>
  </si>
  <si>
    <t>Аварийно-диспетчерское обслуживание.</t>
  </si>
  <si>
    <t xml:space="preserve">Всего (за период с 01.01.2025 по 31.12.2025): </t>
  </si>
  <si>
    <t>Покраска МАФ</t>
  </si>
  <si>
    <t>Устранение незначительных неисправностей системы отопления и ГВС</t>
  </si>
  <si>
    <t>Консервация системы отопления.</t>
  </si>
  <si>
    <t>Регулировка и испытание системы отопления и ГВС.</t>
  </si>
  <si>
    <t>Поквартирный осмотр инженерных систем, входящих в состав общего имущества.</t>
  </si>
  <si>
    <t>Содержание блока автоматизации теплового пункта.</t>
  </si>
  <si>
    <t>Обслуживание систем диспетчеризации общедомового узла учета системы отопления (телеметрия).</t>
  </si>
  <si>
    <t>Обслуживание коллективных (общедомовых) приборов учета.</t>
  </si>
  <si>
    <t>Техническое обслуживание внутридомовой инженерной системы отопления и ГВС, в том числе:</t>
  </si>
  <si>
    <t>Замена вентиляционного клапана  кв. 15</t>
  </si>
  <si>
    <t>Замена отсекающего крана  ХВС кв. 8</t>
  </si>
  <si>
    <t>Косметический (текущий) ремонт подъезда</t>
  </si>
  <si>
    <t>Ремонт детской площадки</t>
  </si>
  <si>
    <t>Ремонт лавочек</t>
  </si>
  <si>
    <t>Акт от 04.08.2025</t>
  </si>
  <si>
    <t>Акт от 12.05.2025</t>
  </si>
  <si>
    <t>техническая неисправность</t>
  </si>
  <si>
    <t>П 3.2.9 Постановление Госстроя РФ от 27 сентября 2003 года №170</t>
  </si>
  <si>
    <t xml:space="preserve">подготовка к сезонной эксплуатации </t>
  </si>
  <si>
    <t>повреждения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</si>
  <si>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</si>
  <si>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</si>
  <si>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</si>
  <si>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</si>
  <si>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</si>
  <si>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</si>
  <si>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</si>
  <si>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</si>
  <si>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</si>
  <si>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</si>
  <si>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</si>
  <si>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</si>
  <si>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</si>
  <si>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</si>
  <si>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</si>
  <si>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</si>
  <si>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</si>
  <si>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</si>
  <si>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</si>
  <si>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</si>
  <si>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</si>
  <si>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</si>
  <si>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</si>
  <si>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</si>
  <si>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Академика Сахарова, дом 46</t>
  </si>
  <si>
    <t>многокватирного дома):  1534,3 м2.</t>
  </si>
  <si>
    <t>Замена радиатора отопления в подъезде</t>
  </si>
  <si>
    <t>Частичный ремонт плитки в МОП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</si>
</sst>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7" workbookViewId="0">
      <selection activeCell="E37" sqref="E37"/>
    </sheetView>
  </sheetViews>
  <sheetFormatPr defaultRowHeight="15"/>
  <cols>
    <col min="1" max="1" width="40.140625" bestFit="1" customWidth="1"/>
  </cols>
  <sheetData>
    <row r="1" spans="1:8" ht="15.75">
      <c r="A1" s="40" t="s">
        <v>105</v>
      </c>
      <c r="B1" s="40"/>
      <c r="C1" s="40"/>
      <c r="D1" s="40"/>
      <c r="E1" s="40"/>
      <c r="F1" s="40"/>
      <c r="G1" s="40"/>
      <c r="H1" s="40"/>
    </row>
    <row r="2" spans="1:8" ht="15.75">
      <c r="A2" s="40" t="s">
        <v>106</v>
      </c>
      <c r="B2" s="40"/>
      <c r="C2" s="40"/>
      <c r="D2" s="40"/>
      <c r="E2" s="40"/>
      <c r="F2" s="40"/>
      <c r="G2" s="40"/>
      <c r="H2" s="40"/>
    </row>
    <row r="3" spans="1:8" ht="15.75">
      <c r="A3" s="40" t="s">
        <v>107</v>
      </c>
      <c r="B3" s="40"/>
      <c r="C3" s="40"/>
      <c r="D3" s="40"/>
      <c r="E3" s="40"/>
      <c r="F3" s="40"/>
      <c r="G3" s="40"/>
      <c r="H3" s="40"/>
    </row>
    <row r="4" spans="1:8" ht="15.75">
      <c r="A4" s="40"/>
      <c r="B4" s="40"/>
      <c r="C4" s="40"/>
      <c r="D4" s="40"/>
      <c r="E4" s="40"/>
      <c r="F4" s="40"/>
      <c r="G4" s="40"/>
      <c r="H4" s="40"/>
    </row>
    <row r="5" spans="1:8" ht="15.75">
      <c r="A5" s="41"/>
      <c r="B5" s="41"/>
      <c r="C5" s="41"/>
      <c r="D5" s="41"/>
      <c r="E5" s="41"/>
      <c r="F5" s="41"/>
      <c r="G5" s="41"/>
      <c r="H5" s="41"/>
    </row>
    <row r="6" spans="1:8" ht="18.75">
      <c r="A6" s="39" t="s">
        <v>108</v>
      </c>
      <c r="B6" s="39"/>
      <c r="C6" s="39"/>
      <c r="D6" s="39"/>
      <c r="E6" s="39"/>
      <c r="F6" s="39"/>
      <c r="G6" s="39"/>
      <c r="H6" s="39"/>
    </row>
    <row r="7" spans="1:8" ht="16.5">
      <c r="A7" s="42" t="s">
        <v>109</v>
      </c>
      <c r="B7" s="42"/>
      <c r="C7" s="42"/>
      <c r="D7" s="42"/>
      <c r="E7" s="42"/>
      <c r="F7" s="42"/>
      <c r="G7" s="42"/>
      <c r="H7" s="42"/>
    </row>
    <row r="8" spans="1:8" ht="15.75">
      <c r="A8" s="31"/>
    </row>
    <row r="9" spans="1:8" ht="15.75">
      <c r="A9" s="31"/>
    </row>
    <row r="10" spans="1:8" ht="15.75">
      <c r="A10" s="43" t="s">
        <v>110</v>
      </c>
      <c r="B10" s="43"/>
      <c r="C10" s="43"/>
      <c r="D10" s="43"/>
      <c r="E10" s="43"/>
      <c r="F10" s="43"/>
      <c r="G10" s="43"/>
      <c r="H10" s="43"/>
    </row>
    <row r="11" spans="1:8" ht="18.75">
      <c r="A11" s="44" t="s">
        <v>129</v>
      </c>
      <c r="B11" s="45"/>
      <c r="C11" s="45"/>
      <c r="D11" s="45"/>
      <c r="E11" s="45"/>
      <c r="F11" s="45"/>
      <c r="G11" s="45"/>
      <c r="H11" s="45"/>
    </row>
    <row r="12" spans="1:8" ht="18.75">
      <c r="A12" s="44" t="s">
        <v>111</v>
      </c>
      <c r="B12" s="41"/>
      <c r="C12" s="41"/>
      <c r="D12" s="41"/>
      <c r="E12" s="41"/>
      <c r="F12" s="41"/>
      <c r="G12" s="41"/>
      <c r="H12" s="41"/>
    </row>
    <row r="13" spans="1:8" ht="15.75">
      <c r="A13" s="31"/>
    </row>
    <row r="14" spans="1:8" ht="15.75">
      <c r="A14" s="46" t="s">
        <v>112</v>
      </c>
      <c r="B14" s="41"/>
      <c r="C14" s="41"/>
      <c r="D14" s="41"/>
      <c r="E14" s="41"/>
      <c r="F14" s="41"/>
      <c r="G14" s="41"/>
      <c r="H14" s="41"/>
    </row>
    <row r="15" spans="1:8" ht="15.75">
      <c r="A15" s="41" t="s">
        <v>113</v>
      </c>
      <c r="B15" s="41"/>
      <c r="C15" s="41"/>
      <c r="D15" s="41"/>
      <c r="E15" s="41"/>
      <c r="F15" s="41"/>
      <c r="G15" s="41"/>
      <c r="H15" s="41"/>
    </row>
    <row r="16" spans="1:8" ht="15.75">
      <c r="A16" s="32"/>
    </row>
    <row r="17" spans="1:8" ht="15.75">
      <c r="A17" s="46" t="s">
        <v>114</v>
      </c>
      <c r="B17" s="41"/>
      <c r="C17" s="41"/>
      <c r="D17" s="41"/>
      <c r="E17" s="41"/>
      <c r="F17" s="41"/>
      <c r="G17" s="41"/>
      <c r="H17" s="41"/>
    </row>
    <row r="18" spans="1:8" ht="15.75">
      <c r="A18" s="41" t="s">
        <v>115</v>
      </c>
      <c r="B18" s="41"/>
      <c r="C18" s="41"/>
      <c r="D18" s="41"/>
      <c r="E18" s="41"/>
      <c r="F18" s="41"/>
      <c r="G18" s="41"/>
      <c r="H18" s="41"/>
    </row>
    <row r="19" spans="1:8" ht="15.75">
      <c r="A19" s="41" t="s">
        <v>116</v>
      </c>
      <c r="B19" s="41"/>
      <c r="C19" s="41"/>
      <c r="D19" s="41"/>
      <c r="E19" s="41"/>
      <c r="F19" s="41"/>
      <c r="G19" s="41"/>
      <c r="H19" s="41"/>
    </row>
    <row r="20" spans="1:8" ht="15.75">
      <c r="A20" s="31"/>
    </row>
    <row r="21" spans="1:8" ht="15.75">
      <c r="A21" s="46" t="s">
        <v>117</v>
      </c>
      <c r="B21" s="41"/>
      <c r="C21" s="41"/>
      <c r="D21" s="41"/>
      <c r="E21" s="41"/>
      <c r="F21" s="41"/>
      <c r="G21" s="41"/>
      <c r="H21" s="41"/>
    </row>
    <row r="22" spans="1:8" ht="15.75">
      <c r="A22" s="41" t="s">
        <v>118</v>
      </c>
      <c r="B22" s="41"/>
      <c r="C22" s="41"/>
      <c r="D22" s="41"/>
      <c r="E22" s="41"/>
      <c r="F22" s="41"/>
      <c r="G22" s="41"/>
      <c r="H22" s="41"/>
    </row>
    <row r="23" spans="1:8" ht="15.75">
      <c r="A23" s="41" t="s">
        <v>119</v>
      </c>
      <c r="B23" s="41"/>
      <c r="C23" s="41"/>
      <c r="D23" s="41"/>
      <c r="E23" s="41"/>
      <c r="F23" s="41"/>
      <c r="G23" s="41"/>
      <c r="H23" s="41"/>
    </row>
    <row r="24" spans="1:8" ht="15.75">
      <c r="A24" s="41"/>
      <c r="B24" s="41"/>
      <c r="C24" s="41"/>
      <c r="D24" s="41"/>
      <c r="E24" s="41"/>
      <c r="F24" s="41"/>
      <c r="G24" s="41"/>
      <c r="H24" s="41"/>
    </row>
    <row r="25" spans="1:8" ht="15.75">
      <c r="A25" s="51" t="s">
        <v>120</v>
      </c>
      <c r="B25" s="51"/>
      <c r="C25" s="51"/>
      <c r="D25" s="51"/>
      <c r="E25" s="51"/>
      <c r="F25" s="51"/>
      <c r="G25" s="51"/>
      <c r="H25" s="51"/>
    </row>
    <row r="26" spans="1:8" ht="15.75">
      <c r="A26" s="52" t="s">
        <v>121</v>
      </c>
      <c r="B26" s="53"/>
      <c r="C26" s="53"/>
      <c r="D26" s="53"/>
      <c r="E26" s="53"/>
      <c r="F26" s="53"/>
      <c r="G26" s="53"/>
      <c r="H26" s="53"/>
    </row>
    <row r="27" spans="1:8" ht="15.75">
      <c r="A27" s="41" t="s">
        <v>122</v>
      </c>
      <c r="B27" s="41"/>
      <c r="C27" s="41"/>
      <c r="D27" s="41"/>
      <c r="E27" s="41"/>
      <c r="F27" s="41"/>
      <c r="G27" s="41"/>
      <c r="H27" s="41"/>
    </row>
    <row r="28" spans="1:8" ht="15.75">
      <c r="A28" s="31"/>
      <c r="B28" s="31"/>
      <c r="C28" s="31"/>
      <c r="D28" s="31"/>
      <c r="E28" s="31"/>
      <c r="F28" s="31"/>
      <c r="G28" s="31"/>
      <c r="H28" s="31"/>
    </row>
    <row r="29" spans="1:8" ht="15.75">
      <c r="A29" s="52" t="s">
        <v>123</v>
      </c>
      <c r="B29" s="41"/>
      <c r="C29" s="41"/>
      <c r="D29" s="41"/>
      <c r="E29" s="41"/>
      <c r="F29" s="41"/>
      <c r="G29" s="41"/>
      <c r="H29" s="41"/>
    </row>
    <row r="30" spans="1:8" ht="15.75">
      <c r="A30" s="41" t="s">
        <v>124</v>
      </c>
      <c r="B30" s="41"/>
      <c r="C30" s="41"/>
      <c r="D30" s="41"/>
      <c r="E30" s="41"/>
      <c r="F30" s="41"/>
      <c r="G30" s="41"/>
      <c r="H30" s="41"/>
    </row>
    <row r="31" spans="1:8" ht="15.75">
      <c r="A31" s="41" t="s">
        <v>125</v>
      </c>
      <c r="B31" s="41"/>
      <c r="C31" s="41"/>
      <c r="D31" s="41"/>
      <c r="E31" s="41"/>
      <c r="F31" s="41"/>
      <c r="G31" s="41"/>
      <c r="H31" s="41"/>
    </row>
    <row r="32" spans="1:8" ht="15.75">
      <c r="A32" s="31"/>
    </row>
    <row r="33" spans="1:9" ht="15.75">
      <c r="A33" s="47" t="s">
        <v>126</v>
      </c>
      <c r="B33" s="47"/>
      <c r="C33" s="47"/>
      <c r="D33" s="47"/>
      <c r="E33" s="47"/>
      <c r="F33" s="47"/>
      <c r="G33" s="47"/>
      <c r="H33" s="47"/>
      <c r="I33" s="47"/>
    </row>
    <row r="34" spans="1:9" ht="15.75">
      <c r="A34" s="48" t="s">
        <v>127</v>
      </c>
      <c r="B34" s="48"/>
      <c r="C34" s="48"/>
      <c r="D34" s="48"/>
      <c r="E34" s="48"/>
      <c r="F34" s="48"/>
      <c r="G34" s="48"/>
      <c r="H34" s="48"/>
      <c r="I34" s="48"/>
    </row>
    <row r="35" spans="1:9" ht="15.75">
      <c r="A35" s="49" t="s">
        <v>130</v>
      </c>
      <c r="B35" s="50"/>
      <c r="C35" s="50"/>
      <c r="D35" s="50"/>
      <c r="E35" s="50"/>
      <c r="F35" s="50"/>
      <c r="G35" s="50"/>
      <c r="H35" s="50"/>
      <c r="I35" s="50"/>
    </row>
    <row r="36" spans="1:9" ht="15.75">
      <c r="A36" s="33"/>
    </row>
    <row r="37" spans="1:9">
      <c r="A37" s="34" t="s">
        <v>128</v>
      </c>
    </row>
    <row r="38" spans="1:9" ht="15.75">
      <c r="A38" s="33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28" zoomScale="85" zoomScaleNormal="85" workbookViewId="0">
      <selection activeCell="K44" sqref="K44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54" t="s">
        <v>82</v>
      </c>
      <c r="B1" s="54"/>
      <c r="C1" s="54"/>
      <c r="D1" s="54"/>
      <c r="E1" s="54"/>
      <c r="F1" s="54"/>
      <c r="G1" s="54"/>
      <c r="H1" s="54"/>
    </row>
    <row r="2" spans="1:8" ht="16.5" customHeight="1">
      <c r="A2" s="57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/>
      <c r="G2" s="56" t="s">
        <v>5</v>
      </c>
      <c r="H2" s="56"/>
    </row>
    <row r="3" spans="1:8" ht="47.25" customHeight="1">
      <c r="A3" s="58"/>
      <c r="B3" s="56"/>
      <c r="C3" s="56"/>
      <c r="D3" s="56"/>
      <c r="E3" s="4" t="s">
        <v>6</v>
      </c>
      <c r="F3" s="4" t="s">
        <v>7</v>
      </c>
      <c r="G3" s="4" t="s">
        <v>6</v>
      </c>
      <c r="H3" s="4" t="s">
        <v>7</v>
      </c>
    </row>
    <row r="4" spans="1:8" ht="15" customHeight="1">
      <c r="A4" s="59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</row>
    <row r="5" spans="1:8" s="18" customFormat="1" ht="35.25" customHeight="1">
      <c r="A5" s="24" t="s">
        <v>55</v>
      </c>
      <c r="B5" s="63" t="s">
        <v>61</v>
      </c>
      <c r="C5" s="64"/>
      <c r="D5" s="64"/>
      <c r="E5" s="64"/>
      <c r="F5" s="64"/>
      <c r="G5" s="64"/>
      <c r="H5" s="65"/>
    </row>
    <row r="6" spans="1:8" ht="47.25">
      <c r="A6" s="4">
        <v>1</v>
      </c>
      <c r="B6" s="25" t="s">
        <v>62</v>
      </c>
      <c r="C6" s="4" t="s">
        <v>48</v>
      </c>
      <c r="D6" s="22">
        <v>11167.15</v>
      </c>
      <c r="E6" s="4">
        <v>1</v>
      </c>
      <c r="F6" s="9">
        <f t="shared" ref="F6:F19" si="0">D6*E6</f>
        <v>11167.15</v>
      </c>
      <c r="G6" s="4">
        <v>1</v>
      </c>
      <c r="H6" s="9">
        <f t="shared" ref="H6:H19" si="1">D6*G6</f>
        <v>11167.15</v>
      </c>
    </row>
    <row r="7" spans="1:8" ht="47.25">
      <c r="A7" s="4">
        <v>2</v>
      </c>
      <c r="B7" s="25" t="s">
        <v>63</v>
      </c>
      <c r="C7" s="4" t="s">
        <v>48</v>
      </c>
      <c r="D7" s="22">
        <v>1412.71</v>
      </c>
      <c r="E7" s="4">
        <v>1</v>
      </c>
      <c r="F7" s="9">
        <f t="shared" si="0"/>
        <v>1412.71</v>
      </c>
      <c r="G7" s="4">
        <v>1</v>
      </c>
      <c r="H7" s="9">
        <f t="shared" si="1"/>
        <v>1412.71</v>
      </c>
    </row>
    <row r="8" spans="1:8" ht="78.75">
      <c r="A8" s="4">
        <v>3</v>
      </c>
      <c r="B8" s="25" t="s">
        <v>64</v>
      </c>
      <c r="C8" s="4" t="s">
        <v>48</v>
      </c>
      <c r="D8" s="22">
        <v>336.36</v>
      </c>
      <c r="E8" s="4">
        <v>1</v>
      </c>
      <c r="F8" s="9">
        <f t="shared" si="0"/>
        <v>336.36</v>
      </c>
      <c r="G8" s="4">
        <v>1</v>
      </c>
      <c r="H8" s="9">
        <f t="shared" si="1"/>
        <v>336.36</v>
      </c>
    </row>
    <row r="9" spans="1:8" ht="47.25">
      <c r="A9" s="4">
        <v>4</v>
      </c>
      <c r="B9" s="25" t="s">
        <v>65</v>
      </c>
      <c r="C9" s="4" t="s">
        <v>48</v>
      </c>
      <c r="D9" s="22">
        <v>605.45000000000005</v>
      </c>
      <c r="E9" s="4">
        <v>1</v>
      </c>
      <c r="F9" s="9">
        <f t="shared" si="0"/>
        <v>605.45000000000005</v>
      </c>
      <c r="G9" s="4">
        <v>1</v>
      </c>
      <c r="H9" s="9">
        <f t="shared" si="1"/>
        <v>605.45000000000005</v>
      </c>
    </row>
    <row r="10" spans="1:8" ht="47.25">
      <c r="A10" s="4">
        <v>5</v>
      </c>
      <c r="B10" s="25" t="s">
        <v>66</v>
      </c>
      <c r="C10" s="4" t="s">
        <v>48</v>
      </c>
      <c r="D10" s="22">
        <v>336.36</v>
      </c>
      <c r="E10" s="4">
        <v>1</v>
      </c>
      <c r="F10" s="9">
        <f t="shared" si="0"/>
        <v>336.36</v>
      </c>
      <c r="G10" s="4">
        <v>1</v>
      </c>
      <c r="H10" s="9">
        <f t="shared" si="1"/>
        <v>336.36</v>
      </c>
    </row>
    <row r="11" spans="1:8" ht="47.25">
      <c r="A11" s="4">
        <v>6</v>
      </c>
      <c r="B11" s="25" t="s">
        <v>67</v>
      </c>
      <c r="C11" s="4" t="s">
        <v>48</v>
      </c>
      <c r="D11" s="22">
        <v>1681.8</v>
      </c>
      <c r="E11" s="4">
        <v>1</v>
      </c>
      <c r="F11" s="9">
        <f t="shared" si="0"/>
        <v>1681.8</v>
      </c>
      <c r="G11" s="4">
        <v>1</v>
      </c>
      <c r="H11" s="9">
        <f t="shared" si="1"/>
        <v>1681.8</v>
      </c>
    </row>
    <row r="12" spans="1:8" ht="47.25">
      <c r="A12" s="4">
        <v>7</v>
      </c>
      <c r="B12" s="25" t="s">
        <v>68</v>
      </c>
      <c r="C12" s="4" t="s">
        <v>48</v>
      </c>
      <c r="D12" s="22">
        <v>336.36</v>
      </c>
      <c r="E12" s="4">
        <v>1</v>
      </c>
      <c r="F12" s="9">
        <f t="shared" si="0"/>
        <v>336.36</v>
      </c>
      <c r="G12" s="4">
        <v>1</v>
      </c>
      <c r="H12" s="9">
        <f t="shared" si="1"/>
        <v>336.36</v>
      </c>
    </row>
    <row r="13" spans="1:8" s="18" customFormat="1" ht="37.5" customHeight="1">
      <c r="A13" s="17" t="s">
        <v>56</v>
      </c>
      <c r="B13" s="66" t="s">
        <v>49</v>
      </c>
      <c r="C13" s="67"/>
      <c r="D13" s="67"/>
      <c r="E13" s="67"/>
      <c r="F13" s="67"/>
      <c r="G13" s="67"/>
      <c r="H13" s="68"/>
    </row>
    <row r="14" spans="1:8" ht="94.5">
      <c r="A14" s="14">
        <v>1</v>
      </c>
      <c r="B14" s="23" t="s">
        <v>69</v>
      </c>
      <c r="C14" s="4" t="s">
        <v>48</v>
      </c>
      <c r="D14" s="22">
        <v>1143.6199999999999</v>
      </c>
      <c r="E14" s="4">
        <v>6</v>
      </c>
      <c r="F14" s="9">
        <f t="shared" si="0"/>
        <v>6861.7199999999993</v>
      </c>
      <c r="G14" s="13">
        <v>6</v>
      </c>
      <c r="H14" s="9">
        <f t="shared" si="1"/>
        <v>6861.7199999999993</v>
      </c>
    </row>
    <row r="15" spans="1:8" ht="63">
      <c r="A15" s="14">
        <v>2</v>
      </c>
      <c r="B15" s="23" t="s">
        <v>50</v>
      </c>
      <c r="C15" s="4" t="s">
        <v>48</v>
      </c>
      <c r="D15" s="22">
        <v>156.97</v>
      </c>
      <c r="E15" s="4">
        <v>6</v>
      </c>
      <c r="F15" s="9">
        <f t="shared" si="0"/>
        <v>941.81999999999994</v>
      </c>
      <c r="G15" s="13">
        <v>6</v>
      </c>
      <c r="H15" s="9">
        <f t="shared" si="1"/>
        <v>941.81999999999994</v>
      </c>
    </row>
    <row r="16" spans="1:8" s="18" customFormat="1">
      <c r="A16" s="17" t="s">
        <v>57</v>
      </c>
      <c r="B16" s="60" t="s">
        <v>51</v>
      </c>
      <c r="C16" s="61"/>
      <c r="D16" s="61"/>
      <c r="E16" s="61"/>
      <c r="F16" s="61"/>
      <c r="G16" s="61"/>
      <c r="H16" s="62"/>
    </row>
    <row r="17" spans="1:8" ht="78.75">
      <c r="A17" s="4">
        <v>1</v>
      </c>
      <c r="B17" s="25" t="s">
        <v>70</v>
      </c>
      <c r="C17" s="4" t="s">
        <v>48</v>
      </c>
      <c r="D17" s="22">
        <v>683.93</v>
      </c>
      <c r="E17" s="4">
        <v>6</v>
      </c>
      <c r="F17" s="9">
        <f t="shared" si="0"/>
        <v>4103.58</v>
      </c>
      <c r="G17" s="4">
        <v>6</v>
      </c>
      <c r="H17" s="9">
        <f t="shared" si="1"/>
        <v>4103.58</v>
      </c>
    </row>
    <row r="18" spans="1:8" ht="78.75">
      <c r="A18" s="4">
        <v>2</v>
      </c>
      <c r="B18" s="26" t="s">
        <v>71</v>
      </c>
      <c r="C18" s="4" t="s">
        <v>48</v>
      </c>
      <c r="D18" s="22">
        <v>1143.6199999999999</v>
      </c>
      <c r="E18" s="4">
        <v>1</v>
      </c>
      <c r="F18" s="9">
        <f t="shared" si="0"/>
        <v>1143.6199999999999</v>
      </c>
      <c r="G18" s="4">
        <v>1</v>
      </c>
      <c r="H18" s="9">
        <f t="shared" si="1"/>
        <v>1143.6199999999999</v>
      </c>
    </row>
    <row r="19" spans="1:8" ht="94.5">
      <c r="A19" s="4">
        <v>3</v>
      </c>
      <c r="B19" s="25" t="s">
        <v>72</v>
      </c>
      <c r="C19" s="4" t="s">
        <v>48</v>
      </c>
      <c r="D19" s="22">
        <v>134.54</v>
      </c>
      <c r="E19" s="4">
        <v>6</v>
      </c>
      <c r="F19" s="9">
        <f t="shared" si="0"/>
        <v>807.24</v>
      </c>
      <c r="G19" s="4">
        <v>6</v>
      </c>
      <c r="H19" s="9">
        <f t="shared" si="1"/>
        <v>807.24</v>
      </c>
    </row>
    <row r="20" spans="1:8">
      <c r="A20" s="4" t="s">
        <v>58</v>
      </c>
      <c r="B20" s="69" t="s">
        <v>93</v>
      </c>
      <c r="C20" s="70"/>
      <c r="D20" s="70"/>
      <c r="E20" s="70"/>
      <c r="F20" s="70"/>
      <c r="G20" s="70"/>
      <c r="H20" s="71"/>
    </row>
    <row r="21" spans="1:8" ht="78.75">
      <c r="A21" s="4">
        <v>1</v>
      </c>
      <c r="B21" s="25" t="s">
        <v>86</v>
      </c>
      <c r="C21" s="20" t="s">
        <v>78</v>
      </c>
      <c r="D21" s="22">
        <v>1443.62</v>
      </c>
      <c r="E21" s="29">
        <v>6</v>
      </c>
      <c r="F21" s="9">
        <f>E21*D21</f>
        <v>8661.7199999999993</v>
      </c>
      <c r="G21" s="29">
        <v>6</v>
      </c>
      <c r="H21" s="9">
        <f>G21*D21</f>
        <v>8661.7199999999993</v>
      </c>
    </row>
    <row r="22" spans="1:8" ht="31.5">
      <c r="A22" s="4">
        <v>2</v>
      </c>
      <c r="B22" s="25" t="s">
        <v>87</v>
      </c>
      <c r="C22" s="20" t="s">
        <v>78</v>
      </c>
      <c r="D22" s="22">
        <v>2018.16</v>
      </c>
      <c r="E22" s="29">
        <v>1</v>
      </c>
      <c r="F22" s="9">
        <f t="shared" ref="F22:F27" si="2">E22*D22</f>
        <v>2018.16</v>
      </c>
      <c r="G22" s="29">
        <v>1</v>
      </c>
      <c r="H22" s="9">
        <f t="shared" ref="H22:H27" si="3">G22*D22</f>
        <v>2018.16</v>
      </c>
    </row>
    <row r="23" spans="1:8" ht="47.25">
      <c r="A23" s="4">
        <v>3</v>
      </c>
      <c r="B23" s="25" t="s">
        <v>88</v>
      </c>
      <c r="C23" s="20" t="s">
        <v>78</v>
      </c>
      <c r="D23" s="22">
        <v>4238.13</v>
      </c>
      <c r="E23" s="29">
        <v>1</v>
      </c>
      <c r="F23" s="9">
        <f t="shared" si="2"/>
        <v>4238.13</v>
      </c>
      <c r="G23" s="29">
        <v>1</v>
      </c>
      <c r="H23" s="9">
        <f t="shared" si="3"/>
        <v>4238.13</v>
      </c>
    </row>
    <row r="24" spans="1:8" ht="63">
      <c r="A24" s="4">
        <v>4</v>
      </c>
      <c r="B24" s="25" t="s">
        <v>89</v>
      </c>
      <c r="C24" s="20" t="s">
        <v>78</v>
      </c>
      <c r="D24" s="22">
        <v>2690.88</v>
      </c>
      <c r="E24" s="29">
        <v>1</v>
      </c>
      <c r="F24" s="9">
        <f t="shared" si="2"/>
        <v>2690.88</v>
      </c>
      <c r="G24" s="29">
        <v>1</v>
      </c>
      <c r="H24" s="9">
        <f t="shared" si="3"/>
        <v>2690.88</v>
      </c>
    </row>
    <row r="25" spans="1:8" ht="47.25">
      <c r="A25" s="4">
        <v>5</v>
      </c>
      <c r="B25" s="25" t="s">
        <v>90</v>
      </c>
      <c r="C25" s="20" t="s">
        <v>78</v>
      </c>
      <c r="D25" s="22">
        <v>1233.32</v>
      </c>
      <c r="E25" s="29">
        <v>6</v>
      </c>
      <c r="F25" s="9">
        <f t="shared" si="2"/>
        <v>7399.92</v>
      </c>
      <c r="G25" s="29">
        <v>6</v>
      </c>
      <c r="H25" s="9">
        <f t="shared" si="3"/>
        <v>7399.92</v>
      </c>
    </row>
    <row r="26" spans="1:8" ht="94.5">
      <c r="A26" s="4">
        <v>6</v>
      </c>
      <c r="B26" s="25" t="s">
        <v>91</v>
      </c>
      <c r="C26" s="28" t="s">
        <v>78</v>
      </c>
      <c r="D26" s="22">
        <v>201.82</v>
      </c>
      <c r="E26" s="29">
        <v>6</v>
      </c>
      <c r="F26" s="9">
        <f t="shared" si="2"/>
        <v>1210.92</v>
      </c>
      <c r="G26" s="29">
        <v>6</v>
      </c>
      <c r="H26" s="9">
        <f t="shared" si="3"/>
        <v>1210.92</v>
      </c>
    </row>
    <row r="27" spans="1:8" ht="63">
      <c r="A27" s="4">
        <v>7</v>
      </c>
      <c r="B27" s="25" t="s">
        <v>92</v>
      </c>
      <c r="C27" s="28" t="s">
        <v>78</v>
      </c>
      <c r="D27" s="22">
        <v>706.36</v>
      </c>
      <c r="E27" s="29">
        <v>6</v>
      </c>
      <c r="F27" s="9">
        <f t="shared" si="2"/>
        <v>4238.16</v>
      </c>
      <c r="G27" s="29">
        <v>6</v>
      </c>
      <c r="H27" s="9">
        <f t="shared" si="3"/>
        <v>4238.16</v>
      </c>
    </row>
    <row r="28" spans="1:8" ht="47.25">
      <c r="A28" s="16" t="s">
        <v>79</v>
      </c>
      <c r="B28" s="27" t="s">
        <v>83</v>
      </c>
      <c r="C28" s="35" t="s">
        <v>52</v>
      </c>
      <c r="D28" s="78">
        <v>74.62</v>
      </c>
      <c r="E28" s="35">
        <v>183</v>
      </c>
      <c r="F28" s="21">
        <f t="shared" ref="F28:F35" si="4">D28*E28</f>
        <v>13655.460000000001</v>
      </c>
      <c r="G28" s="35">
        <v>183</v>
      </c>
      <c r="H28" s="21">
        <f t="shared" ref="H28:H35" si="5">D28*G28</f>
        <v>13655.460000000001</v>
      </c>
    </row>
    <row r="29" spans="1:8" s="18" customFormat="1">
      <c r="A29" s="19" t="s">
        <v>80</v>
      </c>
      <c r="B29" s="60" t="s">
        <v>53</v>
      </c>
      <c r="C29" s="61"/>
      <c r="D29" s="61"/>
      <c r="E29" s="61"/>
      <c r="F29" s="61"/>
      <c r="G29" s="61"/>
      <c r="H29" s="62"/>
    </row>
    <row r="30" spans="1:8" ht="31.5">
      <c r="A30" s="4">
        <v>1</v>
      </c>
      <c r="B30" s="25" t="s">
        <v>73</v>
      </c>
      <c r="C30" s="4" t="s">
        <v>52</v>
      </c>
      <c r="D30" s="4">
        <v>208.68</v>
      </c>
      <c r="E30" s="4">
        <v>158</v>
      </c>
      <c r="F30" s="9">
        <f t="shared" si="4"/>
        <v>32971.440000000002</v>
      </c>
      <c r="G30" s="4">
        <v>158</v>
      </c>
      <c r="H30" s="9">
        <f t="shared" si="5"/>
        <v>32971.440000000002</v>
      </c>
    </row>
    <row r="31" spans="1:8" ht="31.5">
      <c r="A31" s="4">
        <v>2</v>
      </c>
      <c r="B31" s="25" t="s">
        <v>74</v>
      </c>
      <c r="C31" s="4" t="s">
        <v>78</v>
      </c>
      <c r="D31" s="4">
        <v>9866.56</v>
      </c>
      <c r="E31" s="4">
        <v>3</v>
      </c>
      <c r="F31" s="9">
        <f t="shared" si="4"/>
        <v>29599.68</v>
      </c>
      <c r="G31" s="4">
        <v>3</v>
      </c>
      <c r="H31" s="9">
        <f t="shared" si="5"/>
        <v>29599.68</v>
      </c>
    </row>
    <row r="32" spans="1:8" ht="31.5">
      <c r="A32" s="4">
        <v>3</v>
      </c>
      <c r="B32" s="25" t="s">
        <v>75</v>
      </c>
      <c r="C32" s="4" t="s">
        <v>48</v>
      </c>
      <c r="D32" s="4">
        <v>2152.6999999999998</v>
      </c>
      <c r="E32" s="4">
        <v>1</v>
      </c>
      <c r="F32" s="9">
        <f t="shared" si="4"/>
        <v>2152.6999999999998</v>
      </c>
      <c r="G32" s="4">
        <v>1</v>
      </c>
      <c r="H32" s="9">
        <f t="shared" si="5"/>
        <v>2152.6999999999998</v>
      </c>
    </row>
    <row r="33" spans="1:8">
      <c r="A33" s="4">
        <v>4</v>
      </c>
      <c r="B33" s="25" t="s">
        <v>76</v>
      </c>
      <c r="C33" s="4" t="s">
        <v>48</v>
      </c>
      <c r="D33" s="4">
        <v>1278.17</v>
      </c>
      <c r="E33" s="4">
        <v>1</v>
      </c>
      <c r="F33" s="9">
        <f t="shared" si="4"/>
        <v>1278.17</v>
      </c>
      <c r="G33" s="4">
        <v>1</v>
      </c>
      <c r="H33" s="9">
        <f t="shared" si="5"/>
        <v>1278.17</v>
      </c>
    </row>
    <row r="34" spans="1:8" ht="31.5">
      <c r="A34" s="4">
        <v>5</v>
      </c>
      <c r="B34" s="25" t="s">
        <v>77</v>
      </c>
      <c r="C34" s="4" t="s">
        <v>48</v>
      </c>
      <c r="D34" s="4">
        <v>1779.98</v>
      </c>
      <c r="E34" s="4">
        <v>1</v>
      </c>
      <c r="F34" s="9">
        <f t="shared" si="4"/>
        <v>1779.98</v>
      </c>
      <c r="G34" s="4">
        <v>1</v>
      </c>
      <c r="H34" s="9">
        <f t="shared" si="5"/>
        <v>1779.98</v>
      </c>
    </row>
    <row r="35" spans="1:8" ht="31.5">
      <c r="A35" s="16" t="s">
        <v>59</v>
      </c>
      <c r="B35" s="27" t="s">
        <v>54</v>
      </c>
      <c r="C35" s="35" t="s">
        <v>48</v>
      </c>
      <c r="D35" s="35">
        <v>224.91</v>
      </c>
      <c r="E35" s="35">
        <v>134</v>
      </c>
      <c r="F35" s="21">
        <f t="shared" si="4"/>
        <v>30137.94</v>
      </c>
      <c r="G35" s="35">
        <v>134</v>
      </c>
      <c r="H35" s="21">
        <f t="shared" si="5"/>
        <v>30137.94</v>
      </c>
    </row>
    <row r="36" spans="1:8">
      <c r="A36" s="79" t="s">
        <v>8</v>
      </c>
      <c r="B36" s="80"/>
      <c r="C36" s="81"/>
      <c r="D36" s="35">
        <f>SUM(D6:D35)</f>
        <v>47256.780000000006</v>
      </c>
      <c r="E36" s="35"/>
      <c r="F36" s="21">
        <f>SUM(F6:F35)</f>
        <v>171767.43000000005</v>
      </c>
      <c r="G36" s="35"/>
      <c r="H36" s="21">
        <f>SUM(H6:H35)</f>
        <v>171767.43000000005</v>
      </c>
    </row>
    <row r="37" spans="1:8">
      <c r="A37" s="2"/>
      <c r="B37" s="2"/>
      <c r="C37" s="2"/>
      <c r="D37" s="2"/>
      <c r="E37" s="2"/>
      <c r="F37" s="15"/>
      <c r="G37" s="2"/>
      <c r="H37" s="15"/>
    </row>
    <row r="38" spans="1:8">
      <c r="A38" s="2"/>
      <c r="B38" s="2"/>
      <c r="C38" s="2"/>
      <c r="D38" s="2"/>
      <c r="E38" s="2"/>
      <c r="F38" s="15"/>
      <c r="G38" s="2"/>
      <c r="H38" s="15"/>
    </row>
    <row r="39" spans="1:8" ht="15.75" customHeight="1">
      <c r="A39" s="54" t="s">
        <v>81</v>
      </c>
      <c r="B39" s="54"/>
      <c r="C39" s="54"/>
      <c r="D39" s="54"/>
      <c r="E39" s="54"/>
      <c r="F39" s="54"/>
      <c r="G39" s="54"/>
      <c r="H39" s="54"/>
    </row>
    <row r="40" spans="1:8" ht="16.5" customHeight="1">
      <c r="A40" s="57" t="s">
        <v>0</v>
      </c>
      <c r="B40" s="56" t="s">
        <v>1</v>
      </c>
      <c r="C40" s="56" t="s">
        <v>2</v>
      </c>
      <c r="D40" s="56" t="s">
        <v>3</v>
      </c>
      <c r="E40" s="56" t="s">
        <v>4</v>
      </c>
      <c r="F40" s="56"/>
      <c r="G40" s="56" t="s">
        <v>5</v>
      </c>
      <c r="H40" s="56"/>
    </row>
    <row r="41" spans="1:8" ht="47.25" customHeight="1">
      <c r="A41" s="58"/>
      <c r="B41" s="56"/>
      <c r="C41" s="56"/>
      <c r="D41" s="56"/>
      <c r="E41" s="4" t="s">
        <v>6</v>
      </c>
      <c r="F41" s="4" t="s">
        <v>7</v>
      </c>
      <c r="G41" s="4" t="s">
        <v>6</v>
      </c>
      <c r="H41" s="4" t="s">
        <v>7</v>
      </c>
    </row>
    <row r="42" spans="1:8" ht="15" customHeight="1">
      <c r="A42" s="59"/>
      <c r="B42" s="4">
        <v>1</v>
      </c>
      <c r="C42" s="4">
        <v>2</v>
      </c>
      <c r="D42" s="4">
        <v>3</v>
      </c>
      <c r="E42" s="4">
        <v>4</v>
      </c>
      <c r="F42" s="4">
        <v>5</v>
      </c>
      <c r="G42" s="4">
        <v>6</v>
      </c>
      <c r="H42" s="4">
        <v>7</v>
      </c>
    </row>
    <row r="43" spans="1:8" s="18" customFormat="1" ht="35.25" customHeight="1">
      <c r="A43" s="16" t="s">
        <v>55</v>
      </c>
      <c r="B43" s="72" t="s">
        <v>61</v>
      </c>
      <c r="C43" s="72"/>
      <c r="D43" s="72"/>
      <c r="E43" s="72"/>
      <c r="F43" s="72"/>
      <c r="G43" s="72"/>
      <c r="H43" s="72"/>
    </row>
    <row r="44" spans="1:8" ht="47.25">
      <c r="A44" s="4">
        <v>1</v>
      </c>
      <c r="B44" s="25" t="s">
        <v>62</v>
      </c>
      <c r="C44" s="4" t="s">
        <v>48</v>
      </c>
      <c r="D44" s="22">
        <v>12714.41</v>
      </c>
      <c r="E44" s="4">
        <v>1</v>
      </c>
      <c r="F44" s="9">
        <f t="shared" ref="F44:F50" si="6">D44*E44</f>
        <v>12714.41</v>
      </c>
      <c r="G44" s="4">
        <v>1</v>
      </c>
      <c r="H44" s="9">
        <f t="shared" ref="H44:H50" si="7">D44*G44</f>
        <v>12714.41</v>
      </c>
    </row>
    <row r="45" spans="1:8" ht="47.25">
      <c r="A45" s="4">
        <v>2</v>
      </c>
      <c r="B45" s="25" t="s">
        <v>63</v>
      </c>
      <c r="C45" s="4" t="s">
        <v>48</v>
      </c>
      <c r="D45" s="22">
        <v>1547.26</v>
      </c>
      <c r="E45" s="4">
        <v>1</v>
      </c>
      <c r="F45" s="9">
        <f t="shared" si="6"/>
        <v>1547.26</v>
      </c>
      <c r="G45" s="4">
        <v>1</v>
      </c>
      <c r="H45" s="9">
        <f t="shared" si="7"/>
        <v>1547.26</v>
      </c>
    </row>
    <row r="46" spans="1:8" ht="78.75">
      <c r="A46" s="4">
        <v>3</v>
      </c>
      <c r="B46" s="25" t="s">
        <v>64</v>
      </c>
      <c r="C46" s="4" t="s">
        <v>48</v>
      </c>
      <c r="D46" s="22">
        <v>336.36</v>
      </c>
      <c r="E46" s="4">
        <v>1</v>
      </c>
      <c r="F46" s="9">
        <f t="shared" si="6"/>
        <v>336.36</v>
      </c>
      <c r="G46" s="4">
        <v>1</v>
      </c>
      <c r="H46" s="9">
        <f t="shared" si="7"/>
        <v>336.36</v>
      </c>
    </row>
    <row r="47" spans="1:8" ht="47.25">
      <c r="A47" s="4">
        <v>4</v>
      </c>
      <c r="B47" s="25" t="s">
        <v>65</v>
      </c>
      <c r="C47" s="4" t="s">
        <v>48</v>
      </c>
      <c r="D47" s="22">
        <v>672.72</v>
      </c>
      <c r="E47" s="4">
        <v>1</v>
      </c>
      <c r="F47" s="9">
        <f t="shared" si="6"/>
        <v>672.72</v>
      </c>
      <c r="G47" s="4">
        <v>1</v>
      </c>
      <c r="H47" s="9">
        <f t="shared" si="7"/>
        <v>672.72</v>
      </c>
    </row>
    <row r="48" spans="1:8" ht="47.25">
      <c r="A48" s="4">
        <v>5</v>
      </c>
      <c r="B48" s="25" t="s">
        <v>66</v>
      </c>
      <c r="C48" s="4" t="s">
        <v>48</v>
      </c>
      <c r="D48" s="22">
        <v>336.36</v>
      </c>
      <c r="E48" s="4">
        <v>1</v>
      </c>
      <c r="F48" s="9">
        <f t="shared" si="6"/>
        <v>336.36</v>
      </c>
      <c r="G48" s="4">
        <v>1</v>
      </c>
      <c r="H48" s="9">
        <f t="shared" si="7"/>
        <v>336.36</v>
      </c>
    </row>
    <row r="49" spans="1:8" ht="47.25">
      <c r="A49" s="4">
        <v>6</v>
      </c>
      <c r="B49" s="25" t="s">
        <v>67</v>
      </c>
      <c r="C49" s="4" t="s">
        <v>48</v>
      </c>
      <c r="D49" s="22">
        <v>1749.07</v>
      </c>
      <c r="E49" s="4">
        <v>1</v>
      </c>
      <c r="F49" s="9">
        <f t="shared" si="6"/>
        <v>1749.07</v>
      </c>
      <c r="G49" s="4">
        <v>1</v>
      </c>
      <c r="H49" s="9">
        <f t="shared" si="7"/>
        <v>1749.07</v>
      </c>
    </row>
    <row r="50" spans="1:8" ht="47.25">
      <c r="A50" s="4">
        <v>7</v>
      </c>
      <c r="B50" s="25" t="s">
        <v>68</v>
      </c>
      <c r="C50" s="4" t="s">
        <v>48</v>
      </c>
      <c r="D50" s="22">
        <v>336.36</v>
      </c>
      <c r="E50" s="4">
        <v>1</v>
      </c>
      <c r="F50" s="9">
        <f t="shared" si="6"/>
        <v>336.36</v>
      </c>
      <c r="G50" s="4">
        <v>1</v>
      </c>
      <c r="H50" s="9">
        <f t="shared" si="7"/>
        <v>336.36</v>
      </c>
    </row>
    <row r="51" spans="1:8" s="18" customFormat="1" ht="45" customHeight="1">
      <c r="A51" s="17" t="s">
        <v>56</v>
      </c>
      <c r="B51" s="66" t="s">
        <v>49</v>
      </c>
      <c r="C51" s="67"/>
      <c r="D51" s="67"/>
      <c r="E51" s="67"/>
      <c r="F51" s="67"/>
      <c r="G51" s="67"/>
      <c r="H51" s="68"/>
    </row>
    <row r="52" spans="1:8" ht="94.5">
      <c r="A52" s="14">
        <v>1</v>
      </c>
      <c r="B52" s="23" t="s">
        <v>69</v>
      </c>
      <c r="C52" s="4" t="s">
        <v>48</v>
      </c>
      <c r="D52" s="22">
        <v>1300.5899999999999</v>
      </c>
      <c r="E52" s="4">
        <v>6</v>
      </c>
      <c r="F52" s="9">
        <f t="shared" ref="F52:F53" si="8">D52*E52</f>
        <v>7803.5399999999991</v>
      </c>
      <c r="G52" s="13">
        <v>6</v>
      </c>
      <c r="H52" s="9">
        <f t="shared" ref="H52:H53" si="9">D52*G52</f>
        <v>7803.5399999999991</v>
      </c>
    </row>
    <row r="53" spans="1:8" ht="63">
      <c r="A53" s="14">
        <v>2</v>
      </c>
      <c r="B53" s="23" t="s">
        <v>50</v>
      </c>
      <c r="C53" s="4" t="s">
        <v>48</v>
      </c>
      <c r="D53" s="22">
        <v>168.18</v>
      </c>
      <c r="E53" s="4">
        <v>6</v>
      </c>
      <c r="F53" s="9">
        <f t="shared" si="8"/>
        <v>1009.08</v>
      </c>
      <c r="G53" s="13">
        <v>6</v>
      </c>
      <c r="H53" s="9">
        <f t="shared" si="9"/>
        <v>1009.08</v>
      </c>
    </row>
    <row r="54" spans="1:8" s="18" customFormat="1" ht="45" customHeight="1">
      <c r="A54" s="17" t="s">
        <v>57</v>
      </c>
      <c r="B54" s="60" t="s">
        <v>51</v>
      </c>
      <c r="C54" s="61"/>
      <c r="D54" s="61"/>
      <c r="E54" s="61"/>
      <c r="F54" s="61"/>
      <c r="G54" s="61"/>
      <c r="H54" s="62"/>
    </row>
    <row r="55" spans="1:8" ht="78.75">
      <c r="A55" s="4">
        <v>1</v>
      </c>
      <c r="B55" s="25" t="s">
        <v>70</v>
      </c>
      <c r="C55" s="4" t="s">
        <v>48</v>
      </c>
      <c r="D55" s="22">
        <v>773.63</v>
      </c>
      <c r="E55" s="4">
        <v>6</v>
      </c>
      <c r="F55" s="9">
        <f t="shared" ref="F55:F57" si="10">D55*E55</f>
        <v>4641.78</v>
      </c>
      <c r="G55" s="4">
        <v>6</v>
      </c>
      <c r="H55" s="9">
        <f t="shared" ref="H55:H57" si="11">D55*G55</f>
        <v>4641.78</v>
      </c>
    </row>
    <row r="56" spans="1:8" ht="78.75">
      <c r="A56" s="4">
        <v>2</v>
      </c>
      <c r="B56" s="26" t="s">
        <v>71</v>
      </c>
      <c r="C56" s="4" t="s">
        <v>48</v>
      </c>
      <c r="D56" s="22">
        <v>1210.8900000000001</v>
      </c>
      <c r="E56" s="4">
        <v>1</v>
      </c>
      <c r="F56" s="9">
        <f t="shared" si="10"/>
        <v>1210.8900000000001</v>
      </c>
      <c r="G56" s="4">
        <v>1</v>
      </c>
      <c r="H56" s="9">
        <f t="shared" si="11"/>
        <v>1210.8900000000001</v>
      </c>
    </row>
    <row r="57" spans="1:8" ht="94.5">
      <c r="A57" s="4">
        <v>3</v>
      </c>
      <c r="B57" s="25" t="s">
        <v>72</v>
      </c>
      <c r="C57" s="4" t="s">
        <v>48</v>
      </c>
      <c r="D57" s="22">
        <v>145.75</v>
      </c>
      <c r="E57" s="4">
        <v>6</v>
      </c>
      <c r="F57" s="9">
        <f t="shared" si="10"/>
        <v>874.5</v>
      </c>
      <c r="G57" s="4">
        <v>6</v>
      </c>
      <c r="H57" s="9">
        <f t="shared" si="11"/>
        <v>874.5</v>
      </c>
    </row>
    <row r="58" spans="1:8" ht="35.25" customHeight="1">
      <c r="A58" s="35" t="s">
        <v>58</v>
      </c>
      <c r="B58" s="69" t="s">
        <v>93</v>
      </c>
      <c r="C58" s="70"/>
      <c r="D58" s="70"/>
      <c r="E58" s="70"/>
      <c r="F58" s="70"/>
      <c r="G58" s="70"/>
      <c r="H58" s="71"/>
    </row>
    <row r="59" spans="1:8" ht="78.75">
      <c r="A59" s="4">
        <v>1</v>
      </c>
      <c r="B59" s="25" t="s">
        <v>86</v>
      </c>
      <c r="C59" s="20" t="s">
        <v>78</v>
      </c>
      <c r="D59" s="22">
        <v>1300.5899999999999</v>
      </c>
      <c r="E59" s="29">
        <v>6</v>
      </c>
      <c r="F59" s="9">
        <f>E59*D59</f>
        <v>7803.5399999999991</v>
      </c>
      <c r="G59" s="29">
        <v>6</v>
      </c>
      <c r="H59" s="9">
        <f>G59*D59</f>
        <v>7803.5399999999991</v>
      </c>
    </row>
    <row r="60" spans="1:8" ht="31.5">
      <c r="A60" s="4">
        <v>2</v>
      </c>
      <c r="B60" s="25" t="s">
        <v>87</v>
      </c>
      <c r="C60" s="20" t="s">
        <v>78</v>
      </c>
      <c r="D60" s="22">
        <v>2287.25</v>
      </c>
      <c r="E60" s="29">
        <v>1</v>
      </c>
      <c r="F60" s="9">
        <f t="shared" ref="F60:F65" si="12">E60*D60</f>
        <v>2287.25</v>
      </c>
      <c r="G60" s="29">
        <v>1</v>
      </c>
      <c r="H60" s="9">
        <f t="shared" ref="H60:H65" si="13">G60*D60</f>
        <v>2287.25</v>
      </c>
    </row>
    <row r="61" spans="1:8" ht="47.25">
      <c r="A61" s="4">
        <v>3</v>
      </c>
      <c r="B61" s="25" t="s">
        <v>88</v>
      </c>
      <c r="C61" s="20" t="s">
        <v>78</v>
      </c>
      <c r="D61" s="22">
        <v>4709.3999999999996</v>
      </c>
      <c r="E61" s="29">
        <v>1</v>
      </c>
      <c r="F61" s="9">
        <f t="shared" si="12"/>
        <v>4709.3999999999996</v>
      </c>
      <c r="G61" s="29">
        <v>1</v>
      </c>
      <c r="H61" s="9">
        <f t="shared" si="13"/>
        <v>4709.3999999999996</v>
      </c>
    </row>
    <row r="62" spans="1:8" ht="63">
      <c r="A62" s="4">
        <v>4</v>
      </c>
      <c r="B62" s="25" t="s">
        <v>89</v>
      </c>
      <c r="C62" s="20" t="s">
        <v>78</v>
      </c>
      <c r="D62" s="22">
        <v>3027.24</v>
      </c>
      <c r="E62" s="29">
        <v>1</v>
      </c>
      <c r="F62" s="9">
        <f t="shared" si="12"/>
        <v>3027.24</v>
      </c>
      <c r="G62" s="29">
        <v>1</v>
      </c>
      <c r="H62" s="9">
        <f t="shared" si="13"/>
        <v>3027.24</v>
      </c>
    </row>
    <row r="63" spans="1:8" ht="47.25">
      <c r="A63" s="4">
        <v>5</v>
      </c>
      <c r="B63" s="25" t="s">
        <v>90</v>
      </c>
      <c r="C63" s="20" t="s">
        <v>78</v>
      </c>
      <c r="D63" s="22">
        <v>1401.5</v>
      </c>
      <c r="E63" s="29">
        <v>6</v>
      </c>
      <c r="F63" s="9">
        <f t="shared" si="12"/>
        <v>8409</v>
      </c>
      <c r="G63" s="29">
        <v>6</v>
      </c>
      <c r="H63" s="9">
        <f t="shared" si="13"/>
        <v>8409</v>
      </c>
    </row>
    <row r="64" spans="1:8" ht="94.5">
      <c r="A64" s="4">
        <v>6</v>
      </c>
      <c r="B64" s="25" t="s">
        <v>91</v>
      </c>
      <c r="C64" s="28" t="s">
        <v>78</v>
      </c>
      <c r="D64" s="22">
        <v>213.03</v>
      </c>
      <c r="E64" s="29">
        <v>6</v>
      </c>
      <c r="F64" s="9">
        <f t="shared" si="12"/>
        <v>1278.18</v>
      </c>
      <c r="G64" s="29">
        <v>6</v>
      </c>
      <c r="H64" s="9">
        <f t="shared" si="13"/>
        <v>1278.18</v>
      </c>
    </row>
    <row r="65" spans="1:8" ht="63">
      <c r="A65" s="4">
        <v>7</v>
      </c>
      <c r="B65" s="25" t="s">
        <v>92</v>
      </c>
      <c r="C65" s="28" t="s">
        <v>78</v>
      </c>
      <c r="D65" s="22">
        <v>784.84</v>
      </c>
      <c r="E65" s="29">
        <v>6</v>
      </c>
      <c r="F65" s="9">
        <f t="shared" si="12"/>
        <v>4709.04</v>
      </c>
      <c r="G65" s="29">
        <v>6</v>
      </c>
      <c r="H65" s="9">
        <f t="shared" si="13"/>
        <v>4709.04</v>
      </c>
    </row>
    <row r="66" spans="1:8" ht="47.25">
      <c r="A66" s="16" t="s">
        <v>79</v>
      </c>
      <c r="B66" s="27" t="s">
        <v>83</v>
      </c>
      <c r="C66" s="35" t="s">
        <v>52</v>
      </c>
      <c r="D66" s="78">
        <v>84.92</v>
      </c>
      <c r="E66" s="35">
        <v>183</v>
      </c>
      <c r="F66" s="21">
        <f t="shared" ref="F66" si="14">D66*E66</f>
        <v>15540.36</v>
      </c>
      <c r="G66" s="35">
        <v>183</v>
      </c>
      <c r="H66" s="21">
        <f t="shared" ref="H66" si="15">D66*G66</f>
        <v>15540.36</v>
      </c>
    </row>
    <row r="67" spans="1:8" s="18" customFormat="1">
      <c r="A67" s="19" t="s">
        <v>80</v>
      </c>
      <c r="B67" s="60" t="s">
        <v>53</v>
      </c>
      <c r="C67" s="61"/>
      <c r="D67" s="61"/>
      <c r="E67" s="61"/>
      <c r="F67" s="61"/>
      <c r="G67" s="61"/>
      <c r="H67" s="62"/>
    </row>
    <row r="68" spans="1:8" ht="31.5">
      <c r="A68" s="4">
        <v>1</v>
      </c>
      <c r="B68" s="25" t="s">
        <v>73</v>
      </c>
      <c r="C68" s="4" t="s">
        <v>52</v>
      </c>
      <c r="D68" s="4">
        <v>219.27</v>
      </c>
      <c r="E68" s="4">
        <v>158</v>
      </c>
      <c r="F68" s="9">
        <f t="shared" ref="F68:F73" si="16">D68*E68</f>
        <v>34644.660000000003</v>
      </c>
      <c r="G68" s="4">
        <v>158</v>
      </c>
      <c r="H68" s="9">
        <f t="shared" ref="H68:H73" si="17">D68*G68</f>
        <v>34644.660000000003</v>
      </c>
    </row>
    <row r="69" spans="1:8" ht="31.5">
      <c r="A69" s="4">
        <v>2</v>
      </c>
      <c r="B69" s="25" t="s">
        <v>74</v>
      </c>
      <c r="C69" s="4" t="s">
        <v>78</v>
      </c>
      <c r="D69" s="4">
        <v>11884.72</v>
      </c>
      <c r="E69" s="4">
        <v>3</v>
      </c>
      <c r="F69" s="9">
        <f t="shared" si="16"/>
        <v>35654.159999999996</v>
      </c>
      <c r="G69" s="4">
        <v>3</v>
      </c>
      <c r="H69" s="9">
        <f t="shared" si="17"/>
        <v>35654.159999999996</v>
      </c>
    </row>
    <row r="70" spans="1:8" ht="31.5">
      <c r="A70" s="4">
        <v>3</v>
      </c>
      <c r="B70" s="25" t="s">
        <v>75</v>
      </c>
      <c r="C70" s="4" t="s">
        <v>48</v>
      </c>
      <c r="D70" s="4">
        <v>2421.79</v>
      </c>
      <c r="E70" s="4">
        <v>1</v>
      </c>
      <c r="F70" s="9">
        <f t="shared" si="16"/>
        <v>2421.79</v>
      </c>
      <c r="G70" s="4">
        <v>1</v>
      </c>
      <c r="H70" s="9">
        <f t="shared" si="17"/>
        <v>2421.79</v>
      </c>
    </row>
    <row r="71" spans="1:8">
      <c r="A71" s="4">
        <v>4</v>
      </c>
      <c r="B71" s="25" t="s">
        <v>76</v>
      </c>
      <c r="C71" s="4" t="s">
        <v>48</v>
      </c>
      <c r="D71" s="4">
        <v>1412.71</v>
      </c>
      <c r="E71" s="4">
        <v>1</v>
      </c>
      <c r="F71" s="9">
        <f t="shared" si="16"/>
        <v>1412.71</v>
      </c>
      <c r="G71" s="4">
        <v>1</v>
      </c>
      <c r="H71" s="9">
        <f t="shared" si="17"/>
        <v>1412.71</v>
      </c>
    </row>
    <row r="72" spans="1:8" ht="31.5">
      <c r="A72" s="4">
        <v>5</v>
      </c>
      <c r="B72" s="25" t="s">
        <v>77</v>
      </c>
      <c r="C72" s="4" t="s">
        <v>48</v>
      </c>
      <c r="D72" s="4">
        <v>1681.8</v>
      </c>
      <c r="E72" s="4">
        <v>1</v>
      </c>
      <c r="F72" s="9">
        <f t="shared" si="16"/>
        <v>1681.8</v>
      </c>
      <c r="G72" s="4">
        <v>1</v>
      </c>
      <c r="H72" s="9">
        <f t="shared" si="17"/>
        <v>1681.8</v>
      </c>
    </row>
    <row r="73" spans="1:8" ht="31.5">
      <c r="A73" s="16" t="s">
        <v>59</v>
      </c>
      <c r="B73" s="27" t="s">
        <v>54</v>
      </c>
      <c r="C73" s="35" t="s">
        <v>48</v>
      </c>
      <c r="D73" s="35">
        <v>273.61</v>
      </c>
      <c r="E73" s="35">
        <v>134</v>
      </c>
      <c r="F73" s="21">
        <f t="shared" si="16"/>
        <v>36663.740000000005</v>
      </c>
      <c r="G73" s="35">
        <v>134</v>
      </c>
      <c r="H73" s="21">
        <f t="shared" si="17"/>
        <v>36663.740000000005</v>
      </c>
    </row>
    <row r="74" spans="1:8">
      <c r="A74" s="79" t="s">
        <v>8</v>
      </c>
      <c r="B74" s="80"/>
      <c r="C74" s="81"/>
      <c r="D74" s="35">
        <f>SUM(D44:D73)</f>
        <v>52994.249999999993</v>
      </c>
      <c r="E74" s="35"/>
      <c r="F74" s="21">
        <f>SUM(F44:F73)</f>
        <v>193475.20000000001</v>
      </c>
      <c r="G74" s="35"/>
      <c r="H74" s="21">
        <f>SUM(H44:H73)</f>
        <v>193475.20000000001</v>
      </c>
    </row>
    <row r="75" spans="1:8" ht="47.25">
      <c r="A75" s="16"/>
      <c r="B75" s="16" t="s">
        <v>84</v>
      </c>
      <c r="C75" s="16"/>
      <c r="D75" s="16"/>
      <c r="E75" s="16"/>
      <c r="F75" s="21">
        <v>365242.6</v>
      </c>
      <c r="G75" s="16"/>
      <c r="H75" s="21">
        <v>365242.6</v>
      </c>
    </row>
  </sheetData>
  <mergeCells count="26">
    <mergeCell ref="A39:H39"/>
    <mergeCell ref="A40:A42"/>
    <mergeCell ref="B58:H58"/>
    <mergeCell ref="B67:H67"/>
    <mergeCell ref="B54:H54"/>
    <mergeCell ref="B40:B41"/>
    <mergeCell ref="C40:C41"/>
    <mergeCell ref="D40:D41"/>
    <mergeCell ref="E40:F40"/>
    <mergeCell ref="G40:H40"/>
    <mergeCell ref="A74:C74"/>
    <mergeCell ref="A1:H1"/>
    <mergeCell ref="E2:F2"/>
    <mergeCell ref="G2:H2"/>
    <mergeCell ref="A36:C36"/>
    <mergeCell ref="A2:A4"/>
    <mergeCell ref="B2:B3"/>
    <mergeCell ref="C2:C3"/>
    <mergeCell ref="D2:D3"/>
    <mergeCell ref="B29:H29"/>
    <mergeCell ref="B5:H5"/>
    <mergeCell ref="B13:H13"/>
    <mergeCell ref="B16:H16"/>
    <mergeCell ref="B20:H20"/>
    <mergeCell ref="B43:H43"/>
    <mergeCell ref="B51:H51"/>
  </mergeCells>
  <phoneticPr fontId="4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14" sqref="K14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54" t="s">
        <v>9</v>
      </c>
      <c r="B1" s="54"/>
      <c r="C1" s="54"/>
      <c r="D1" s="54"/>
      <c r="E1" s="54"/>
      <c r="F1" s="54"/>
    </row>
    <row r="2" spans="1:8" ht="119.25" customHeight="1">
      <c r="A2" s="57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59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47.25">
      <c r="A4" s="4">
        <v>1</v>
      </c>
      <c r="B4" s="36" t="s">
        <v>94</v>
      </c>
      <c r="C4" s="36" t="s">
        <v>101</v>
      </c>
      <c r="D4" s="29">
        <v>4435</v>
      </c>
      <c r="E4" s="29" t="s">
        <v>47</v>
      </c>
      <c r="F4" s="10"/>
    </row>
    <row r="5" spans="1:8" ht="31.5">
      <c r="A5" s="4">
        <v>2</v>
      </c>
      <c r="B5" s="36" t="s">
        <v>95</v>
      </c>
      <c r="C5" s="36" t="s">
        <v>101</v>
      </c>
      <c r="D5" s="29">
        <v>2339</v>
      </c>
      <c r="E5" s="10" t="s">
        <v>47</v>
      </c>
      <c r="F5" s="4" t="s">
        <v>100</v>
      </c>
    </row>
    <row r="6" spans="1:8" ht="42" customHeight="1">
      <c r="A6" s="4">
        <v>3</v>
      </c>
      <c r="B6" s="36" t="s">
        <v>131</v>
      </c>
      <c r="C6" s="36" t="s">
        <v>101</v>
      </c>
      <c r="D6" s="29">
        <v>9470</v>
      </c>
      <c r="E6" s="10" t="s">
        <v>47</v>
      </c>
      <c r="F6" s="10"/>
      <c r="H6" s="12" t="s">
        <v>60</v>
      </c>
    </row>
    <row r="7" spans="1:8" ht="63">
      <c r="A7" s="4">
        <v>4</v>
      </c>
      <c r="B7" s="36" t="s">
        <v>96</v>
      </c>
      <c r="C7" s="37" t="s">
        <v>102</v>
      </c>
      <c r="D7" s="30">
        <v>193395.85</v>
      </c>
      <c r="E7" s="10" t="s">
        <v>47</v>
      </c>
      <c r="F7" s="10"/>
    </row>
    <row r="8" spans="1:8" ht="31.5">
      <c r="A8" s="4">
        <v>5</v>
      </c>
      <c r="B8" s="36" t="s">
        <v>85</v>
      </c>
      <c r="C8" s="38" t="s">
        <v>103</v>
      </c>
      <c r="D8" s="11">
        <v>2129.42</v>
      </c>
      <c r="E8" s="10" t="s">
        <v>47</v>
      </c>
      <c r="F8" s="4" t="s">
        <v>99</v>
      </c>
    </row>
    <row r="9" spans="1:8" ht="31.5">
      <c r="A9" s="4">
        <v>6</v>
      </c>
      <c r="B9" s="36" t="s">
        <v>97</v>
      </c>
      <c r="C9" s="36" t="s">
        <v>104</v>
      </c>
      <c r="D9" s="11">
        <v>1020.8</v>
      </c>
      <c r="E9" s="10" t="s">
        <v>47</v>
      </c>
      <c r="F9" s="10"/>
    </row>
    <row r="10" spans="1:8">
      <c r="A10" s="4">
        <v>7</v>
      </c>
      <c r="B10" s="36" t="s">
        <v>98</v>
      </c>
      <c r="C10" s="36" t="s">
        <v>104</v>
      </c>
      <c r="D10" s="11">
        <v>1158</v>
      </c>
      <c r="E10" s="10" t="s">
        <v>47</v>
      </c>
      <c r="F10" s="10"/>
    </row>
    <row r="11" spans="1:8" ht="31.5">
      <c r="A11" s="4">
        <v>8</v>
      </c>
      <c r="B11" s="36" t="s">
        <v>132</v>
      </c>
      <c r="C11" s="36" t="s">
        <v>104</v>
      </c>
      <c r="D11" s="11">
        <v>2362.3200000000002</v>
      </c>
      <c r="E11" s="10" t="s">
        <v>47</v>
      </c>
      <c r="F11" s="10"/>
    </row>
    <row r="12" spans="1:8">
      <c r="A12" s="74" t="s">
        <v>8</v>
      </c>
      <c r="B12" s="75"/>
      <c r="C12" s="55"/>
      <c r="D12" s="4">
        <f>SUM(D4:D11)</f>
        <v>216310.39</v>
      </c>
      <c r="E12" s="4"/>
      <c r="F12" s="4"/>
    </row>
    <row r="14" spans="1:8" ht="220.5">
      <c r="A14" s="57" t="s">
        <v>0</v>
      </c>
      <c r="B14" s="4" t="s">
        <v>14</v>
      </c>
      <c r="C14" s="4" t="s">
        <v>15</v>
      </c>
      <c r="D14" s="4" t="s">
        <v>16</v>
      </c>
      <c r="E14" s="4" t="s">
        <v>17</v>
      </c>
    </row>
    <row r="15" spans="1:8">
      <c r="A15" s="59"/>
      <c r="B15" s="4">
        <v>6</v>
      </c>
      <c r="C15" s="4">
        <v>7</v>
      </c>
      <c r="D15" s="4">
        <v>8</v>
      </c>
      <c r="E15" s="4">
        <v>9</v>
      </c>
    </row>
    <row r="16" spans="1:8">
      <c r="A16" s="4">
        <v>1</v>
      </c>
      <c r="B16" s="4">
        <v>-101938.76</v>
      </c>
      <c r="C16" s="4">
        <v>106626.12</v>
      </c>
      <c r="D16" s="4">
        <f>D12</f>
        <v>216310.39</v>
      </c>
      <c r="E16" s="8">
        <f>B16+C16-D16</f>
        <v>-211623.03000000003</v>
      </c>
    </row>
    <row r="18" spans="1:6" ht="89.25" customHeight="1">
      <c r="A18" s="73" t="s">
        <v>18</v>
      </c>
      <c r="B18" s="73"/>
      <c r="C18" s="73"/>
      <c r="D18" s="73"/>
      <c r="E18" s="73"/>
      <c r="F18" s="73"/>
    </row>
    <row r="19" spans="1:6" ht="54" customHeight="1">
      <c r="A19" s="73" t="s">
        <v>19</v>
      </c>
      <c r="B19" s="73"/>
      <c r="C19" s="73"/>
      <c r="D19" s="73"/>
      <c r="E19" s="73"/>
      <c r="F19" s="73"/>
    </row>
    <row r="20" spans="1:6" ht="86.25" customHeight="1">
      <c r="A20" s="73" t="s">
        <v>20</v>
      </c>
      <c r="B20" s="73"/>
      <c r="C20" s="73"/>
      <c r="D20" s="73"/>
      <c r="E20" s="73"/>
      <c r="F20" s="73"/>
    </row>
    <row r="21" spans="1:6" ht="144.75" customHeight="1">
      <c r="A21" s="73" t="s">
        <v>21</v>
      </c>
      <c r="B21" s="73"/>
      <c r="C21" s="73"/>
      <c r="D21" s="73"/>
      <c r="E21" s="73"/>
      <c r="F21" s="73"/>
    </row>
    <row r="22" spans="1:6" ht="23.25" customHeight="1">
      <c r="A22" s="73" t="s">
        <v>22</v>
      </c>
      <c r="B22" s="73"/>
      <c r="C22" s="73"/>
      <c r="D22" s="73"/>
      <c r="E22" s="73"/>
      <c r="F22" s="73"/>
    </row>
    <row r="23" spans="1:6" ht="114.75" customHeight="1">
      <c r="A23" s="73" t="s">
        <v>23</v>
      </c>
      <c r="B23" s="73"/>
      <c r="C23" s="73"/>
      <c r="D23" s="73"/>
      <c r="E23" s="73"/>
      <c r="F23" s="73"/>
    </row>
    <row r="24" spans="1:6" ht="37.5" customHeight="1">
      <c r="A24" s="73" t="s">
        <v>24</v>
      </c>
      <c r="B24" s="73"/>
      <c r="C24" s="73"/>
      <c r="D24" s="73"/>
      <c r="E24" s="73"/>
      <c r="F24" s="73"/>
    </row>
  </sheetData>
  <mergeCells count="11">
    <mergeCell ref="A1:F1"/>
    <mergeCell ref="A12:C12"/>
    <mergeCell ref="A18:F18"/>
    <mergeCell ref="A19:F19"/>
    <mergeCell ref="A20:F20"/>
    <mergeCell ref="A21:F21"/>
    <mergeCell ref="A22:F22"/>
    <mergeCell ref="A23:F23"/>
    <mergeCell ref="A24:F24"/>
    <mergeCell ref="A2:A3"/>
    <mergeCell ref="A14:A15"/>
  </mergeCells>
  <phoneticPr fontId="9" type="noConversion"/>
  <pageMargins left="0.7" right="0.7" top="0.75" bottom="0.75" header="0.3" footer="0.3"/>
  <pageSetup paperSize="9" orientation="landscape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3" sqref="C13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76" t="s">
        <v>25</v>
      </c>
      <c r="B1" s="76"/>
      <c r="C1" s="76"/>
    </row>
    <row r="2" spans="1:3" ht="64.5" customHeight="1">
      <c r="A2" s="57" t="s">
        <v>0</v>
      </c>
      <c r="B2" s="4" t="s">
        <v>26</v>
      </c>
      <c r="C2" s="3" t="s">
        <v>27</v>
      </c>
    </row>
    <row r="3" spans="1:3" ht="16.5" customHeight="1">
      <c r="A3" s="59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56172.12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73" t="s">
        <v>29</v>
      </c>
      <c r="B14" s="73"/>
      <c r="C14" s="73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11" sqref="A11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76" t="s">
        <v>30</v>
      </c>
      <c r="B1" s="76"/>
      <c r="C1" s="76"/>
      <c r="D1" s="76"/>
    </row>
    <row r="2" spans="1:4" ht="77.25" customHeight="1">
      <c r="A2" s="57" t="s">
        <v>0</v>
      </c>
      <c r="B2" s="4" t="s">
        <v>31</v>
      </c>
      <c r="C2" s="3" t="s">
        <v>32</v>
      </c>
      <c r="D2" s="3" t="s">
        <v>33</v>
      </c>
    </row>
    <row r="3" spans="1:4">
      <c r="A3" s="59"/>
      <c r="B3" s="4">
        <v>1</v>
      </c>
      <c r="C3" s="4">
        <v>2</v>
      </c>
      <c r="D3" s="4">
        <v>3</v>
      </c>
    </row>
    <row r="4" spans="1:4">
      <c r="A4" s="4">
        <v>1</v>
      </c>
      <c r="B4" s="5">
        <v>0</v>
      </c>
      <c r="C4" s="5">
        <v>0</v>
      </c>
      <c r="D4" s="5">
        <v>0</v>
      </c>
    </row>
    <row r="5" spans="1:4">
      <c r="A5" s="5" t="s">
        <v>8</v>
      </c>
      <c r="B5" s="4">
        <f>SUM(B4:B4)</f>
        <v>0</v>
      </c>
      <c r="C5" s="4">
        <f>SUM(C4:C4)</f>
        <v>0</v>
      </c>
      <c r="D5" s="4">
        <f>SUM(D4:D4)</f>
        <v>0</v>
      </c>
    </row>
    <row r="7" spans="1:4" ht="57.75" customHeight="1">
      <c r="A7" s="73" t="s">
        <v>34</v>
      </c>
      <c r="B7" s="73"/>
      <c r="C7" s="73"/>
      <c r="D7" s="73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4" sqref="D4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77" t="s">
        <v>35</v>
      </c>
      <c r="B1" s="77"/>
      <c r="C1" s="77"/>
      <c r="D1" s="77"/>
      <c r="E1" s="77"/>
      <c r="F1" s="77"/>
    </row>
    <row r="2" spans="1:6" ht="65.25" customHeight="1">
      <c r="A2" s="57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59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5">
        <v>-160703.60999999999</v>
      </c>
      <c r="D4" s="5">
        <v>544867.69999999995</v>
      </c>
      <c r="E4" s="5">
        <v>507585.31</v>
      </c>
      <c r="F4" s="4">
        <f>C4+D4-E4</f>
        <v>-123421.22000000003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56" t="s">
        <v>8</v>
      </c>
      <c r="B7" s="56"/>
      <c r="C7" s="6"/>
      <c r="D7" s="6"/>
      <c r="E7" s="7"/>
      <c r="F7" s="5"/>
    </row>
    <row r="9" spans="1:6" ht="16.5" customHeight="1">
      <c r="A9" s="73" t="s">
        <v>44</v>
      </c>
      <c r="B9" s="73"/>
      <c r="C9" s="73"/>
      <c r="D9" s="73"/>
      <c r="E9" s="73"/>
      <c r="F9" s="73"/>
    </row>
    <row r="11" spans="1:6" ht="56.25" customHeight="1">
      <c r="A11" s="73" t="s">
        <v>45</v>
      </c>
      <c r="B11" s="73"/>
      <c r="C11" s="73"/>
      <c r="D11" s="73"/>
      <c r="E11" s="73"/>
      <c r="F11" s="73"/>
    </row>
    <row r="12" spans="1:6" ht="79.5" customHeight="1">
      <c r="A12" s="73" t="s">
        <v>46</v>
      </c>
      <c r="B12" s="73"/>
      <c r="C12" s="73"/>
      <c r="D12" s="73"/>
      <c r="E12" s="73"/>
      <c r="F12" s="73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