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21" i="2" l="1"/>
  <c r="H52" i="1"/>
  <c r="H51" i="1"/>
  <c r="F52" i="1"/>
  <c r="F51" i="1"/>
  <c r="F53" i="1"/>
  <c r="H53" i="1"/>
  <c r="F54" i="1"/>
  <c r="H54" i="1"/>
  <c r="F49" i="1"/>
  <c r="H49" i="1"/>
  <c r="F48" i="1"/>
  <c r="H48" i="1"/>
  <c r="F40" i="1"/>
  <c r="H40" i="1"/>
  <c r="F24" i="1"/>
  <c r="H24" i="1"/>
  <c r="F23" i="1"/>
  <c r="H23" i="1"/>
  <c r="F22" i="1"/>
  <c r="H22" i="1"/>
  <c r="F21" i="1"/>
  <c r="H21" i="1"/>
  <c r="D55" i="1"/>
  <c r="H47" i="1"/>
  <c r="F47" i="1"/>
  <c r="H46" i="1"/>
  <c r="F46" i="1"/>
  <c r="H45" i="1"/>
  <c r="F45" i="1"/>
  <c r="H44" i="1"/>
  <c r="F44" i="1"/>
  <c r="H43" i="1"/>
  <c r="F43" i="1"/>
  <c r="H41" i="1"/>
  <c r="F41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1" i="1"/>
  <c r="F31" i="1"/>
  <c r="H30" i="1"/>
  <c r="F30" i="1"/>
  <c r="H29" i="1"/>
  <c r="F29" i="1"/>
  <c r="H27" i="1"/>
  <c r="F27" i="1"/>
  <c r="H26" i="1"/>
  <c r="F26" i="1"/>
  <c r="H20" i="1"/>
  <c r="F20" i="1"/>
  <c r="H19" i="1"/>
  <c r="F19" i="1"/>
  <c r="H18" i="1"/>
  <c r="F18" i="1"/>
  <c r="H17" i="1"/>
  <c r="F17" i="1"/>
  <c r="H16" i="1"/>
  <c r="F16" i="1"/>
  <c r="F55" i="1" l="1"/>
  <c r="H55" i="1"/>
  <c r="H8" i="1" l="1"/>
  <c r="F8" i="1"/>
  <c r="D9" i="1" l="1"/>
  <c r="H5" i="1"/>
  <c r="H6" i="1"/>
  <c r="H7" i="1"/>
  <c r="F5" i="1"/>
  <c r="F6" i="1"/>
  <c r="F7" i="1"/>
  <c r="F4" i="7" l="1"/>
  <c r="D5" i="3"/>
  <c r="C5" i="3"/>
  <c r="B5" i="3"/>
  <c r="H9" i="1"/>
  <c r="H56" i="1" s="1"/>
  <c r="F9" i="1"/>
  <c r="F56" i="1" s="1"/>
  <c r="D25" i="2" l="1"/>
  <c r="E25" i="2" s="1"/>
</calcChain>
</file>

<file path=xl/sharedStrings.xml><?xml version="1.0" encoding="utf-8"?>
<sst xmlns="http://schemas.openxmlformats.org/spreadsheetml/2006/main" count="246" uniqueCount="166">
  <si>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</si>
  <si>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</si>
  <si>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</si>
  <si>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</si>
  <si>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</si>
  <si>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</si>
  <si>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</si>
  <si>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</si>
  <si>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</si>
  <si>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</si>
  <si>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</si>
  <si>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</si>
  <si>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</si>
  <si>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</si>
  <si>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</si>
  <si>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</si>
  <si>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</si>
  <si>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</si>
  <si>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</si>
  <si>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</si>
  <si>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</si>
  <si>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</si>
  <si>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</si>
  <si>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</si>
  <si>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</si>
  <si>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</si>
  <si>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</si>
  <si>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</si>
  <si>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</si>
  <si>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</si>
  <si>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</si>
  <si>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</si>
  <si>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</si>
  <si>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</si>
  <si>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</si>
  <si>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</si>
  <si>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</si>
  <si>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</si>
  <si>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</si>
  <si>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</si>
  <si>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</si>
  <si>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</si>
  <si>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</si>
  <si>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</si>
  <si>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</si>
  <si>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</si>
  <si>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</si>
  <si>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Услуги по содержанию общего имущества</t>
  </si>
  <si>
    <t>1 усл.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</si>
  <si>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</si>
  <si>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</si>
  <si>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</si>
  <si>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</si>
  <si>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</si>
  <si>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</si>
  <si>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</si>
  <si>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</si>
  <si>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 xml:space="preserve"> </t>
  </si>
  <si>
    <t xml:space="preserve">1 усл. </t>
  </si>
  <si>
    <t>Дезинсекция и дератизация</t>
  </si>
  <si>
    <t>Услуги по содержанию и текущему ремонту лифтового оборудования</t>
  </si>
  <si>
    <t>Техническое обслуживание инженерных сетей</t>
  </si>
  <si>
    <t>Содержание придомовой территории</t>
  </si>
  <si>
    <t>1. Перечень работ по содержанию общего имущества  с 01.01.2025 по 31.07.2025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</si>
  <si>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</si>
  <si>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Укрепление водосточных труб, колен, воронок.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</si>
  <si>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</si>
  <si>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</si>
  <si>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</si>
  <si>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</si>
  <si>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</si>
  <si>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Устранение незначительных неисправностей в системах водоснабжения и водоотведения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</si>
  <si>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</si>
  <si>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</si>
  <si>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Обслуживание коллективных (общедомовых) приборов учета электрической энергии, снятие показаний ИПУ</t>
  </si>
  <si>
    <t>Устранение незначительных неисправностей системы отопления и ГВС</t>
  </si>
  <si>
    <t>Консервация системы отопления.</t>
  </si>
  <si>
    <t>Регулировка и испытание системы отопления и ГВС.</t>
  </si>
  <si>
    <t>Поквартирный осмотр инженерных систем, входящих в состав общего имущества.</t>
  </si>
  <si>
    <t>Содержание блока автоматизации теплового пункта.</t>
  </si>
  <si>
    <t>Обслуживание коллективных (общедомовых) приборов учета.</t>
  </si>
  <si>
    <t>Уборка земельного участка.</t>
  </si>
  <si>
    <t>Механизированная погрузка и вывоз снега.</t>
  </si>
  <si>
    <t>усл.</t>
  </si>
  <si>
    <t xml:space="preserve">Озеленение. </t>
  </si>
  <si>
    <t xml:space="preserve">усл. </t>
  </si>
  <si>
    <t xml:space="preserve">1. Перечень работ по содержанию общего имущества  с 08.08.2025 по 31.12.2025 </t>
  </si>
  <si>
    <t xml:space="preserve">Промазка замазкой (мастикой) гребней и свищей в местах протечек кровли, удаления с крыш снега и наледи, очистка от мусора, грязи, листьев </t>
  </si>
  <si>
    <t>Утепление оконных проемов, чердачных перекрытий, входных дверей, вентиляционных каналов.</t>
  </si>
  <si>
    <t>Укрепление провисших отмосток</t>
  </si>
  <si>
    <t>Обслуживание систем диспетчеризации общедомового узла учета системы отопления. (телеметрия)</t>
  </si>
  <si>
    <t>Содержание теплообменников (бойлеров).</t>
  </si>
  <si>
    <t>Техническое обслуживание домофонов</t>
  </si>
  <si>
    <t xml:space="preserve">Аккарицидная обработка </t>
  </si>
  <si>
    <t>Содержание элементов благоустройства (за исключением спортивных площадок)</t>
  </si>
  <si>
    <t>Сбор, транспортировка и обезвреживание ртутьсодержащих отходов.</t>
  </si>
  <si>
    <t>Содержание лифтового оборудования</t>
  </si>
  <si>
    <t>Периодическое техническое освидетельствование и страхование лифтового оборудования</t>
  </si>
  <si>
    <t xml:space="preserve">Всего (за период с 01.01.2025 по 31.12.2025): </t>
  </si>
  <si>
    <t>заявка № 8725 от 19.12.2025</t>
  </si>
  <si>
    <t xml:space="preserve">Замена стекла на двери 10 этаж, подъезд №3 </t>
  </si>
  <si>
    <t>заявка № 8707 от 17.12.2025</t>
  </si>
  <si>
    <t xml:space="preserve">Замена батареи в подъезде  № 3 этаж № 5 </t>
  </si>
  <si>
    <t>Замена доводчика  подъезд № 1 этаж 14</t>
  </si>
  <si>
    <t>заявка № 8235от 27.10.2025</t>
  </si>
  <si>
    <t>Замена крана в ИТП под манометры</t>
  </si>
  <si>
    <t>Замена замков на тех.этажах подъезды № 1,2,3</t>
  </si>
  <si>
    <t>акт  от 15.05.2025</t>
  </si>
  <si>
    <t>акт от 22.04.2025</t>
  </si>
  <si>
    <t>акт от 16.06.2025</t>
  </si>
  <si>
    <t>акт от 11.07.2025</t>
  </si>
  <si>
    <t xml:space="preserve">замена сбросного крана  на системе ХВС в подвале </t>
  </si>
  <si>
    <t>Установка сетки на вентиляционных шахтах подъездов</t>
  </si>
  <si>
    <t>акт от 07.04.2025</t>
  </si>
  <si>
    <t xml:space="preserve">Замена замков на тех этажах </t>
  </si>
  <si>
    <t>Восстановление системы телеметрии</t>
  </si>
  <si>
    <t>Замена полового покрытия  в пассажирских  и грузовых лифтах  подъезда №1,2</t>
  </si>
  <si>
    <t>Аварийно-диспетчерское обслуживание.</t>
  </si>
  <si>
    <t>вандальные действия</t>
  </si>
  <si>
    <t>повреждение</t>
  </si>
  <si>
    <t>техническая неисправность</t>
  </si>
  <si>
    <t>защита от птиц</t>
  </si>
  <si>
    <t xml:space="preserve">Замена отсекающего крана  на стояка в подвале 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</si>
  <si>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</si>
  <si>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</si>
  <si>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</si>
  <si>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</si>
  <si>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</si>
  <si>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</si>
  <si>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</si>
  <si>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</si>
  <si>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</si>
  <si>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</si>
  <si>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</si>
  <si>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</si>
  <si>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</si>
  <si>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</si>
  <si>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</si>
  <si>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</si>
  <si>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</si>
  <si>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</si>
  <si>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</si>
  <si>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</si>
  <si>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</si>
  <si>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</si>
  <si>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</si>
  <si>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</si>
  <si>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Магаданская, дом 5</t>
  </si>
  <si>
    <t>многокватирного дома):  12201,5 м2.</t>
  </si>
  <si>
    <t xml:space="preserve">Замена модема в ИТП </t>
  </si>
  <si>
    <t>Установка поручня входной группы подъезд 2</t>
  </si>
  <si>
    <t>1 шт.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</si>
  <si>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</si>
  <si>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</si>
  <si>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</si>
  <si>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</si>
  <si>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</si>
  <si>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</si>
  <si>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Замена автомотического выключателя в лифтовой</t>
  </si>
  <si>
    <t>заявка № 6235 от 27.01.2025 (техническая неисправность)</t>
  </si>
  <si>
    <t>Замена отсекающих кранов на системе опления (кв. 143)</t>
  </si>
  <si>
    <t>2 шт.</t>
  </si>
  <si>
    <t>отслоение (сезонные осмотры)</t>
  </si>
  <si>
    <t>Покраска МАФ на придомовой территории</t>
  </si>
  <si>
    <t>Подготовка к сезонной эксплуатации</t>
  </si>
  <si>
    <t xml:space="preserve">замена фотореле уличного освещения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</si>
</sst>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 shrinkToFit="1"/>
    </xf>
    <xf numFmtId="0" fontId="8" fillId="2" borderId="2" xfId="0" applyFont="1" applyFill="1" applyBorder="1" applyAlignment="1">
      <alignment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E44" sqref="E44"/>
    </sheetView>
  </sheetViews>
  <sheetFormatPr defaultRowHeight="15"/>
  <cols>
    <col min="1" max="1" width="40.140625" bestFit="1" customWidth="1"/>
  </cols>
  <sheetData>
    <row r="1" spans="1:8" ht="15.75">
      <c r="A1" s="50" t="s">
        <v>123</v>
      </c>
      <c r="B1" s="50"/>
      <c r="C1" s="50"/>
      <c r="D1" s="50"/>
      <c r="E1" s="50"/>
      <c r="F1" s="50"/>
      <c r="G1" s="50"/>
      <c r="H1" s="50"/>
    </row>
    <row r="2" spans="1:8" ht="15.75">
      <c r="A2" s="50" t="s">
        <v>124</v>
      </c>
      <c r="B2" s="50"/>
      <c r="C2" s="50"/>
      <c r="D2" s="50"/>
      <c r="E2" s="50"/>
      <c r="F2" s="50"/>
      <c r="G2" s="50"/>
      <c r="H2" s="50"/>
    </row>
    <row r="3" spans="1:8" ht="15.75">
      <c r="A3" s="50" t="s">
        <v>125</v>
      </c>
      <c r="B3" s="50"/>
      <c r="C3" s="50"/>
      <c r="D3" s="50"/>
      <c r="E3" s="50"/>
      <c r="F3" s="50"/>
      <c r="G3" s="50"/>
      <c r="H3" s="50"/>
    </row>
    <row r="4" spans="1:8" ht="15.75">
      <c r="A4" s="50"/>
      <c r="B4" s="50"/>
      <c r="C4" s="50"/>
      <c r="D4" s="50"/>
      <c r="E4" s="50"/>
      <c r="F4" s="50"/>
      <c r="G4" s="50"/>
      <c r="H4" s="50"/>
    </row>
    <row r="5" spans="1:8" ht="15.75">
      <c r="A5" s="36"/>
      <c r="B5" s="36"/>
      <c r="C5" s="36"/>
      <c r="D5" s="36"/>
      <c r="E5" s="36"/>
      <c r="F5" s="36"/>
      <c r="G5" s="36"/>
      <c r="H5" s="36"/>
    </row>
    <row r="6" spans="1:8" ht="18.75">
      <c r="A6" s="49" t="s">
        <v>126</v>
      </c>
      <c r="B6" s="49"/>
      <c r="C6" s="49"/>
      <c r="D6" s="49"/>
      <c r="E6" s="49"/>
      <c r="F6" s="49"/>
      <c r="G6" s="49"/>
      <c r="H6" s="49"/>
    </row>
    <row r="7" spans="1:8" ht="16.5">
      <c r="A7" s="44" t="s">
        <v>127</v>
      </c>
      <c r="B7" s="44"/>
      <c r="C7" s="44"/>
      <c r="D7" s="44"/>
      <c r="E7" s="44"/>
      <c r="F7" s="44"/>
      <c r="G7" s="44"/>
      <c r="H7" s="44"/>
    </row>
    <row r="8" spans="1:8" ht="15.75">
      <c r="A8" s="21"/>
    </row>
    <row r="9" spans="1:8" ht="15.75">
      <c r="A9" s="21"/>
    </row>
    <row r="10" spans="1:8" ht="15.75">
      <c r="A10" s="45" t="s">
        <v>128</v>
      </c>
      <c r="B10" s="45"/>
      <c r="C10" s="45"/>
      <c r="D10" s="45"/>
      <c r="E10" s="45"/>
      <c r="F10" s="45"/>
      <c r="G10" s="45"/>
      <c r="H10" s="45"/>
    </row>
    <row r="11" spans="1:8" ht="18.75">
      <c r="A11" s="46" t="s">
        <v>147</v>
      </c>
      <c r="B11" s="47"/>
      <c r="C11" s="47"/>
      <c r="D11" s="47"/>
      <c r="E11" s="47"/>
      <c r="F11" s="47"/>
      <c r="G11" s="47"/>
      <c r="H11" s="47"/>
    </row>
    <row r="12" spans="1:8" ht="18.75">
      <c r="A12" s="46" t="s">
        <v>129</v>
      </c>
      <c r="B12" s="36"/>
      <c r="C12" s="36"/>
      <c r="D12" s="36"/>
      <c r="E12" s="36"/>
      <c r="F12" s="36"/>
      <c r="G12" s="36"/>
      <c r="H12" s="36"/>
    </row>
    <row r="13" spans="1:8" ht="15.75">
      <c r="A13" s="21"/>
    </row>
    <row r="14" spans="1:8" ht="15.75">
      <c r="A14" s="48" t="s">
        <v>130</v>
      </c>
      <c r="B14" s="36"/>
      <c r="C14" s="36"/>
      <c r="D14" s="36"/>
      <c r="E14" s="36"/>
      <c r="F14" s="36"/>
      <c r="G14" s="36"/>
      <c r="H14" s="36"/>
    </row>
    <row r="15" spans="1:8" ht="15.75">
      <c r="A15" s="36" t="s">
        <v>131</v>
      </c>
      <c r="B15" s="36"/>
      <c r="C15" s="36"/>
      <c r="D15" s="36"/>
      <c r="E15" s="36"/>
      <c r="F15" s="36"/>
      <c r="G15" s="36"/>
      <c r="H15" s="36"/>
    </row>
    <row r="16" spans="1:8" ht="15.75">
      <c r="A16" s="22"/>
    </row>
    <row r="17" spans="1:8" ht="15.75">
      <c r="A17" s="48" t="s">
        <v>132</v>
      </c>
      <c r="B17" s="36"/>
      <c r="C17" s="36"/>
      <c r="D17" s="36"/>
      <c r="E17" s="36"/>
      <c r="F17" s="36"/>
      <c r="G17" s="36"/>
      <c r="H17" s="36"/>
    </row>
    <row r="18" spans="1:8" ht="15.75">
      <c r="A18" s="36" t="s">
        <v>133</v>
      </c>
      <c r="B18" s="36"/>
      <c r="C18" s="36"/>
      <c r="D18" s="36"/>
      <c r="E18" s="36"/>
      <c r="F18" s="36"/>
      <c r="G18" s="36"/>
      <c r="H18" s="36"/>
    </row>
    <row r="19" spans="1:8" ht="15.75">
      <c r="A19" s="36" t="s">
        <v>134</v>
      </c>
      <c r="B19" s="36"/>
      <c r="C19" s="36"/>
      <c r="D19" s="36"/>
      <c r="E19" s="36"/>
      <c r="F19" s="36"/>
      <c r="G19" s="36"/>
      <c r="H19" s="36"/>
    </row>
    <row r="20" spans="1:8" ht="15.75">
      <c r="A20" s="21"/>
    </row>
    <row r="21" spans="1:8" ht="15.75">
      <c r="A21" s="48" t="s">
        <v>135</v>
      </c>
      <c r="B21" s="36"/>
      <c r="C21" s="36"/>
      <c r="D21" s="36"/>
      <c r="E21" s="36"/>
      <c r="F21" s="36"/>
      <c r="G21" s="36"/>
      <c r="H21" s="36"/>
    </row>
    <row r="22" spans="1:8" ht="15.75">
      <c r="A22" s="36" t="s">
        <v>136</v>
      </c>
      <c r="B22" s="36"/>
      <c r="C22" s="36"/>
      <c r="D22" s="36"/>
      <c r="E22" s="36"/>
      <c r="F22" s="36"/>
      <c r="G22" s="36"/>
      <c r="H22" s="36"/>
    </row>
    <row r="23" spans="1:8" ht="15.75">
      <c r="A23" s="36" t="s">
        <v>137</v>
      </c>
      <c r="B23" s="36"/>
      <c r="C23" s="36"/>
      <c r="D23" s="36"/>
      <c r="E23" s="36"/>
      <c r="F23" s="36"/>
      <c r="G23" s="36"/>
      <c r="H23" s="36"/>
    </row>
    <row r="24" spans="1:8" ht="15.75">
      <c r="A24" s="36"/>
      <c r="B24" s="36"/>
      <c r="C24" s="36"/>
      <c r="D24" s="36"/>
      <c r="E24" s="36"/>
      <c r="F24" s="36"/>
      <c r="G24" s="36"/>
      <c r="H24" s="36"/>
    </row>
    <row r="25" spans="1:8" ht="15.75">
      <c r="A25" s="41" t="s">
        <v>138</v>
      </c>
      <c r="B25" s="41"/>
      <c r="C25" s="41"/>
      <c r="D25" s="41"/>
      <c r="E25" s="41"/>
      <c r="F25" s="41"/>
      <c r="G25" s="41"/>
      <c r="H25" s="41"/>
    </row>
    <row r="26" spans="1:8" ht="15.75">
      <c r="A26" s="42" t="s">
        <v>139</v>
      </c>
      <c r="B26" s="43"/>
      <c r="C26" s="43"/>
      <c r="D26" s="43"/>
      <c r="E26" s="43"/>
      <c r="F26" s="43"/>
      <c r="G26" s="43"/>
      <c r="H26" s="43"/>
    </row>
    <row r="27" spans="1:8" ht="15.75">
      <c r="A27" s="36" t="s">
        <v>140</v>
      </c>
      <c r="B27" s="36"/>
      <c r="C27" s="36"/>
      <c r="D27" s="36"/>
      <c r="E27" s="36"/>
      <c r="F27" s="36"/>
      <c r="G27" s="36"/>
      <c r="H27" s="36"/>
    </row>
    <row r="28" spans="1:8" ht="15.75">
      <c r="A28" s="21"/>
      <c r="B28" s="21"/>
      <c r="C28" s="21"/>
      <c r="D28" s="21"/>
      <c r="E28" s="21"/>
      <c r="F28" s="21"/>
      <c r="G28" s="21"/>
      <c r="H28" s="21"/>
    </row>
    <row r="29" spans="1:8" ht="15.75">
      <c r="A29" s="42" t="s">
        <v>141</v>
      </c>
      <c r="B29" s="36"/>
      <c r="C29" s="36"/>
      <c r="D29" s="36"/>
      <c r="E29" s="36"/>
      <c r="F29" s="36"/>
      <c r="G29" s="36"/>
      <c r="H29" s="36"/>
    </row>
    <row r="30" spans="1:8" ht="15.75">
      <c r="A30" s="36" t="s">
        <v>142</v>
      </c>
      <c r="B30" s="36"/>
      <c r="C30" s="36"/>
      <c r="D30" s="36"/>
      <c r="E30" s="36"/>
      <c r="F30" s="36"/>
      <c r="G30" s="36"/>
      <c r="H30" s="36"/>
    </row>
    <row r="31" spans="1:8" ht="15.75">
      <c r="A31" s="36" t="s">
        <v>143</v>
      </c>
      <c r="B31" s="36"/>
      <c r="C31" s="36"/>
      <c r="D31" s="36"/>
      <c r="E31" s="36"/>
      <c r="F31" s="36"/>
      <c r="G31" s="36"/>
      <c r="H31" s="36"/>
    </row>
    <row r="32" spans="1:8" ht="15.75">
      <c r="A32" s="21"/>
    </row>
    <row r="33" spans="1:9" ht="15.75">
      <c r="A33" s="37" t="s">
        <v>144</v>
      </c>
      <c r="B33" s="37"/>
      <c r="C33" s="37"/>
      <c r="D33" s="37"/>
      <c r="E33" s="37"/>
      <c r="F33" s="37"/>
      <c r="G33" s="37"/>
      <c r="H33" s="37"/>
      <c r="I33" s="37"/>
    </row>
    <row r="34" spans="1:9" ht="15.75">
      <c r="A34" s="38" t="s">
        <v>145</v>
      </c>
      <c r="B34" s="38"/>
      <c r="C34" s="38"/>
      <c r="D34" s="38"/>
      <c r="E34" s="38"/>
      <c r="F34" s="38"/>
      <c r="G34" s="38"/>
      <c r="H34" s="38"/>
      <c r="I34" s="38"/>
    </row>
    <row r="35" spans="1:9" ht="15.75">
      <c r="A35" s="39" t="s">
        <v>148</v>
      </c>
      <c r="B35" s="40"/>
      <c r="C35" s="40"/>
      <c r="D35" s="40"/>
      <c r="E35" s="40"/>
      <c r="F35" s="40"/>
      <c r="G35" s="40"/>
      <c r="H35" s="40"/>
      <c r="I35" s="40"/>
    </row>
    <row r="36" spans="1:9" ht="15.75">
      <c r="A36" s="23"/>
    </row>
    <row r="37" spans="1:9">
      <c r="A37" s="24" t="s">
        <v>146</v>
      </c>
    </row>
    <row r="38" spans="1:9" ht="15.75">
      <c r="A38" s="23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9" zoomScaleNormal="100" workbookViewId="0">
      <selection activeCell="K50" sqref="K50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56" t="s">
        <v>63</v>
      </c>
      <c r="B1" s="56"/>
      <c r="C1" s="56"/>
      <c r="D1" s="56"/>
      <c r="E1" s="56"/>
      <c r="F1" s="56"/>
      <c r="G1" s="56"/>
      <c r="H1" s="56"/>
    </row>
    <row r="2" spans="1:8" ht="16.5" customHeight="1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/>
      <c r="G2" s="52" t="s">
        <v>5</v>
      </c>
      <c r="H2" s="52"/>
    </row>
    <row r="3" spans="1:8" ht="78.75">
      <c r="A3" s="52"/>
      <c r="B3" s="52"/>
      <c r="C3" s="52"/>
      <c r="D3" s="52"/>
      <c r="E3" s="25" t="s">
        <v>6</v>
      </c>
      <c r="F3" s="25" t="s">
        <v>7</v>
      </c>
      <c r="G3" s="25" t="s">
        <v>6</v>
      </c>
      <c r="H3" s="25" t="s">
        <v>7</v>
      </c>
    </row>
    <row r="4" spans="1:8" ht="15" customHeight="1">
      <c r="A4" s="52"/>
      <c r="B4" s="25">
        <v>1</v>
      </c>
      <c r="C4" s="25">
        <v>2</v>
      </c>
      <c r="D4" s="25">
        <v>3</v>
      </c>
      <c r="E4" s="25">
        <v>4</v>
      </c>
      <c r="F4" s="25">
        <v>5</v>
      </c>
      <c r="G4" s="25">
        <v>6</v>
      </c>
      <c r="H4" s="25">
        <v>7</v>
      </c>
    </row>
    <row r="5" spans="1:8" ht="31.5">
      <c r="A5" s="25">
        <v>1</v>
      </c>
      <c r="B5" s="5" t="s">
        <v>47</v>
      </c>
      <c r="C5" s="25" t="s">
        <v>49</v>
      </c>
      <c r="D5" s="15">
        <v>28763.39</v>
      </c>
      <c r="E5" s="25">
        <v>7</v>
      </c>
      <c r="F5" s="9">
        <f t="shared" ref="F5:F8" si="0">D5*E5</f>
        <v>201343.72999999998</v>
      </c>
      <c r="G5" s="25">
        <v>7</v>
      </c>
      <c r="H5" s="9">
        <f t="shared" ref="H5:H8" si="1">D5*G5</f>
        <v>201343.72999999998</v>
      </c>
    </row>
    <row r="6" spans="1:8" ht="47.25">
      <c r="A6" s="25">
        <v>2</v>
      </c>
      <c r="B6" s="20" t="s">
        <v>61</v>
      </c>
      <c r="C6" s="25" t="s">
        <v>49</v>
      </c>
      <c r="D6" s="15">
        <v>39549.660000000003</v>
      </c>
      <c r="E6" s="25">
        <v>7</v>
      </c>
      <c r="F6" s="9">
        <f t="shared" si="0"/>
        <v>276847.62</v>
      </c>
      <c r="G6" s="25">
        <v>7</v>
      </c>
      <c r="H6" s="9">
        <f t="shared" si="1"/>
        <v>276847.62</v>
      </c>
    </row>
    <row r="7" spans="1:8" ht="47.25">
      <c r="A7" s="25">
        <v>3</v>
      </c>
      <c r="B7" s="20" t="s">
        <v>62</v>
      </c>
      <c r="C7" s="25" t="s">
        <v>49</v>
      </c>
      <c r="D7" s="15">
        <v>38201.379999999997</v>
      </c>
      <c r="E7" s="25">
        <v>7</v>
      </c>
      <c r="F7" s="9">
        <f t="shared" si="0"/>
        <v>267409.65999999997</v>
      </c>
      <c r="G7" s="25">
        <v>7</v>
      </c>
      <c r="H7" s="9">
        <f t="shared" si="1"/>
        <v>267409.65999999997</v>
      </c>
    </row>
    <row r="8" spans="1:8" ht="63">
      <c r="A8" s="28">
        <v>4</v>
      </c>
      <c r="B8" s="20" t="s">
        <v>60</v>
      </c>
      <c r="C8" s="28" t="s">
        <v>83</v>
      </c>
      <c r="D8" s="15">
        <v>52470.720000000001</v>
      </c>
      <c r="E8" s="28">
        <v>7</v>
      </c>
      <c r="F8" s="9">
        <f t="shared" si="0"/>
        <v>367295.04000000004</v>
      </c>
      <c r="G8" s="28">
        <v>7</v>
      </c>
      <c r="H8" s="9">
        <f t="shared" si="1"/>
        <v>367295.04000000004</v>
      </c>
    </row>
    <row r="9" spans="1:8">
      <c r="A9" s="52" t="s">
        <v>8</v>
      </c>
      <c r="B9" s="52"/>
      <c r="C9" s="52"/>
      <c r="D9" s="28">
        <f>SUM(D5:D8)</f>
        <v>158985.15</v>
      </c>
      <c r="E9" s="28"/>
      <c r="F9" s="9">
        <f>SUM(F5:F8)</f>
        <v>1112896.05</v>
      </c>
      <c r="G9" s="28"/>
      <c r="H9" s="9">
        <f>SUM(H5:H8)</f>
        <v>1112896.05</v>
      </c>
    </row>
    <row r="10" spans="1:8">
      <c r="A10" s="64"/>
      <c r="B10" s="64"/>
      <c r="C10" s="64"/>
      <c r="D10" s="64"/>
      <c r="E10" s="64"/>
      <c r="F10" s="65"/>
      <c r="G10" s="64"/>
      <c r="H10" s="65"/>
    </row>
    <row r="11" spans="1:8">
      <c r="A11" s="52" t="s">
        <v>86</v>
      </c>
      <c r="B11" s="52"/>
      <c r="C11" s="52"/>
      <c r="D11" s="52"/>
      <c r="E11" s="52"/>
      <c r="F11" s="52"/>
      <c r="G11" s="52"/>
      <c r="H11" s="52"/>
    </row>
    <row r="12" spans="1:8">
      <c r="A12" s="52" t="s">
        <v>0</v>
      </c>
      <c r="B12" s="52" t="s">
        <v>1</v>
      </c>
      <c r="C12" s="52" t="s">
        <v>2</v>
      </c>
      <c r="D12" s="52" t="s">
        <v>3</v>
      </c>
      <c r="E12" s="52" t="s">
        <v>4</v>
      </c>
      <c r="F12" s="52"/>
      <c r="G12" s="52" t="s">
        <v>5</v>
      </c>
      <c r="H12" s="52"/>
    </row>
    <row r="13" spans="1:8" ht="78.75">
      <c r="A13" s="52"/>
      <c r="B13" s="52"/>
      <c r="C13" s="52"/>
      <c r="D13" s="52"/>
      <c r="E13" s="25" t="s">
        <v>6</v>
      </c>
      <c r="F13" s="25" t="s">
        <v>7</v>
      </c>
      <c r="G13" s="25" t="s">
        <v>6</v>
      </c>
      <c r="H13" s="25" t="s">
        <v>7</v>
      </c>
    </row>
    <row r="14" spans="1:8">
      <c r="A14" s="52"/>
      <c r="B14" s="25">
        <v>1</v>
      </c>
      <c r="C14" s="25">
        <v>2</v>
      </c>
      <c r="D14" s="25">
        <v>3</v>
      </c>
      <c r="E14" s="25">
        <v>4</v>
      </c>
      <c r="F14" s="25">
        <v>5</v>
      </c>
      <c r="G14" s="25">
        <v>6</v>
      </c>
      <c r="H14" s="25">
        <v>7</v>
      </c>
    </row>
    <row r="15" spans="1:8" ht="33" customHeight="1">
      <c r="A15" s="26">
        <v>1</v>
      </c>
      <c r="B15" s="53" t="s">
        <v>64</v>
      </c>
      <c r="C15" s="53"/>
      <c r="D15" s="53"/>
      <c r="E15" s="53"/>
      <c r="F15" s="53"/>
      <c r="G15" s="53"/>
      <c r="H15" s="53"/>
    </row>
    <row r="16" spans="1:8" ht="110.25">
      <c r="A16" s="25">
        <v>1.1000000000000001</v>
      </c>
      <c r="B16" s="32" t="s">
        <v>87</v>
      </c>
      <c r="C16" s="25" t="s">
        <v>49</v>
      </c>
      <c r="D16" s="15">
        <v>2022.43</v>
      </c>
      <c r="E16" s="25">
        <v>5</v>
      </c>
      <c r="F16" s="9">
        <f t="shared" ref="F16:F31" si="2">D16*E16</f>
        <v>10112.15</v>
      </c>
      <c r="G16" s="25">
        <v>5</v>
      </c>
      <c r="H16" s="9">
        <f t="shared" ref="H16:H31" si="3">D16*G16</f>
        <v>10112.15</v>
      </c>
    </row>
    <row r="17" spans="1:8" ht="47.25">
      <c r="A17" s="25">
        <v>1.2</v>
      </c>
      <c r="B17" s="32" t="s">
        <v>65</v>
      </c>
      <c r="C17" s="25" t="s">
        <v>49</v>
      </c>
      <c r="D17" s="15">
        <v>1011.21</v>
      </c>
      <c r="E17" s="25">
        <v>5</v>
      </c>
      <c r="F17" s="9">
        <f t="shared" si="2"/>
        <v>5056.05</v>
      </c>
      <c r="G17" s="25">
        <v>5</v>
      </c>
      <c r="H17" s="9">
        <f t="shared" si="3"/>
        <v>5056.05</v>
      </c>
    </row>
    <row r="18" spans="1:8" ht="94.5">
      <c r="A18" s="28">
        <v>1.3</v>
      </c>
      <c r="B18" s="32" t="s">
        <v>88</v>
      </c>
      <c r="C18" s="25" t="s">
        <v>49</v>
      </c>
      <c r="D18" s="15">
        <v>1685.36</v>
      </c>
      <c r="E18" s="25">
        <v>5</v>
      </c>
      <c r="F18" s="9">
        <f t="shared" si="2"/>
        <v>8426.7999999999993</v>
      </c>
      <c r="G18" s="25">
        <v>5</v>
      </c>
      <c r="H18" s="9">
        <f t="shared" si="3"/>
        <v>8426.7999999999993</v>
      </c>
    </row>
    <row r="19" spans="1:8" ht="78.75">
      <c r="A19" s="28">
        <v>1.4</v>
      </c>
      <c r="B19" s="32" t="s">
        <v>66</v>
      </c>
      <c r="C19" s="25" t="s">
        <v>49</v>
      </c>
      <c r="D19" s="15">
        <v>1011.21</v>
      </c>
      <c r="E19" s="25">
        <v>5</v>
      </c>
      <c r="F19" s="9">
        <f t="shared" si="2"/>
        <v>5056.05</v>
      </c>
      <c r="G19" s="25">
        <v>5</v>
      </c>
      <c r="H19" s="9">
        <f t="shared" si="3"/>
        <v>5056.05</v>
      </c>
    </row>
    <row r="20" spans="1:8" ht="47.25">
      <c r="A20" s="28">
        <v>1.5</v>
      </c>
      <c r="B20" s="32" t="s">
        <v>67</v>
      </c>
      <c r="C20" s="25" t="s">
        <v>49</v>
      </c>
      <c r="D20" s="15">
        <v>2359.5</v>
      </c>
      <c r="E20" s="25">
        <v>5</v>
      </c>
      <c r="F20" s="9">
        <f t="shared" si="2"/>
        <v>11797.5</v>
      </c>
      <c r="G20" s="25">
        <v>5</v>
      </c>
      <c r="H20" s="9">
        <f t="shared" si="3"/>
        <v>11797.5</v>
      </c>
    </row>
    <row r="21" spans="1:8" ht="47.25">
      <c r="A21" s="28">
        <v>1.6</v>
      </c>
      <c r="B21" s="32" t="s">
        <v>68</v>
      </c>
      <c r="C21" s="25" t="s">
        <v>49</v>
      </c>
      <c r="D21" s="15">
        <v>1123.57</v>
      </c>
      <c r="E21" s="25">
        <v>5</v>
      </c>
      <c r="F21" s="9">
        <f t="shared" si="2"/>
        <v>5617.8499999999995</v>
      </c>
      <c r="G21" s="25">
        <v>5</v>
      </c>
      <c r="H21" s="9">
        <f t="shared" si="3"/>
        <v>5617.8499999999995</v>
      </c>
    </row>
    <row r="22" spans="1:8" ht="47.25">
      <c r="A22" s="28">
        <v>1.7</v>
      </c>
      <c r="B22" s="32" t="s">
        <v>69</v>
      </c>
      <c r="C22" s="25" t="s">
        <v>49</v>
      </c>
      <c r="D22" s="15">
        <v>5617.85</v>
      </c>
      <c r="E22" s="25">
        <v>1</v>
      </c>
      <c r="F22" s="9">
        <f t="shared" si="2"/>
        <v>5617.85</v>
      </c>
      <c r="G22" s="25">
        <v>1</v>
      </c>
      <c r="H22" s="9">
        <f t="shared" si="3"/>
        <v>5617.85</v>
      </c>
    </row>
    <row r="23" spans="1:8" ht="47.25">
      <c r="A23" s="28">
        <v>1.8</v>
      </c>
      <c r="B23" s="32" t="s">
        <v>70</v>
      </c>
      <c r="C23" s="25" t="s">
        <v>49</v>
      </c>
      <c r="D23" s="15">
        <v>5056.07</v>
      </c>
      <c r="E23" s="25">
        <v>1</v>
      </c>
      <c r="F23" s="9">
        <f t="shared" si="2"/>
        <v>5056.07</v>
      </c>
      <c r="G23" s="25">
        <v>1</v>
      </c>
      <c r="H23" s="9">
        <f t="shared" si="3"/>
        <v>5056.07</v>
      </c>
    </row>
    <row r="24" spans="1:8" ht="31.5">
      <c r="A24" s="28">
        <v>1.9</v>
      </c>
      <c r="B24" s="32" t="s">
        <v>89</v>
      </c>
      <c r="C24" s="25" t="s">
        <v>49</v>
      </c>
      <c r="D24" s="15">
        <v>2247.14</v>
      </c>
      <c r="E24" s="25">
        <v>5</v>
      </c>
      <c r="F24" s="9">
        <f t="shared" si="2"/>
        <v>11235.699999999999</v>
      </c>
      <c r="G24" s="25">
        <v>5</v>
      </c>
      <c r="H24" s="9">
        <f t="shared" si="3"/>
        <v>11235.699999999999</v>
      </c>
    </row>
    <row r="25" spans="1:8">
      <c r="A25" s="26">
        <v>2</v>
      </c>
      <c r="B25" s="54" t="s">
        <v>50</v>
      </c>
      <c r="C25" s="54"/>
      <c r="D25" s="54"/>
      <c r="E25" s="54"/>
      <c r="F25" s="54"/>
      <c r="G25" s="54"/>
      <c r="H25" s="54"/>
    </row>
    <row r="26" spans="1:8" ht="94.5">
      <c r="A26" s="25">
        <v>2.1</v>
      </c>
      <c r="B26" s="17" t="s">
        <v>71</v>
      </c>
      <c r="C26" s="25" t="s">
        <v>49</v>
      </c>
      <c r="D26" s="15">
        <v>6179.64</v>
      </c>
      <c r="E26" s="25">
        <v>5</v>
      </c>
      <c r="F26" s="9">
        <f t="shared" si="2"/>
        <v>30898.2</v>
      </c>
      <c r="G26" s="25">
        <v>5</v>
      </c>
      <c r="H26" s="9">
        <f t="shared" si="3"/>
        <v>30898.2</v>
      </c>
    </row>
    <row r="27" spans="1:8" ht="63">
      <c r="A27" s="25">
        <v>2.2000000000000002</v>
      </c>
      <c r="B27" s="17" t="s">
        <v>51</v>
      </c>
      <c r="C27" s="25" t="s">
        <v>49</v>
      </c>
      <c r="D27" s="15">
        <v>1797.71</v>
      </c>
      <c r="E27" s="25">
        <v>5</v>
      </c>
      <c r="F27" s="9">
        <f t="shared" si="2"/>
        <v>8988.5499999999993</v>
      </c>
      <c r="G27" s="25">
        <v>5</v>
      </c>
      <c r="H27" s="9">
        <f t="shared" si="3"/>
        <v>8988.5499999999993</v>
      </c>
    </row>
    <row r="28" spans="1:8">
      <c r="A28" s="26">
        <v>3</v>
      </c>
      <c r="B28" s="55" t="s">
        <v>52</v>
      </c>
      <c r="C28" s="55"/>
      <c r="D28" s="55"/>
      <c r="E28" s="55"/>
      <c r="F28" s="55"/>
      <c r="G28" s="55"/>
      <c r="H28" s="55"/>
    </row>
    <row r="29" spans="1:8" ht="78.75">
      <c r="A29" s="25">
        <v>3.1</v>
      </c>
      <c r="B29" s="18" t="s">
        <v>72</v>
      </c>
      <c r="C29" s="25" t="s">
        <v>49</v>
      </c>
      <c r="D29" s="15">
        <v>5730.21</v>
      </c>
      <c r="E29" s="25">
        <v>5</v>
      </c>
      <c r="F29" s="9">
        <f t="shared" si="2"/>
        <v>28651.05</v>
      </c>
      <c r="G29" s="25">
        <v>5</v>
      </c>
      <c r="H29" s="9">
        <f t="shared" si="3"/>
        <v>28651.05</v>
      </c>
    </row>
    <row r="30" spans="1:8" ht="78.75">
      <c r="A30" s="25">
        <v>3.2</v>
      </c>
      <c r="B30" s="19" t="s">
        <v>73</v>
      </c>
      <c r="C30" s="25" t="s">
        <v>49</v>
      </c>
      <c r="D30" s="15">
        <v>14044.63</v>
      </c>
      <c r="E30" s="25">
        <v>1</v>
      </c>
      <c r="F30" s="9">
        <f t="shared" si="2"/>
        <v>14044.63</v>
      </c>
      <c r="G30" s="25">
        <v>1</v>
      </c>
      <c r="H30" s="9">
        <f t="shared" si="3"/>
        <v>14044.63</v>
      </c>
    </row>
    <row r="31" spans="1:8" ht="94.5">
      <c r="A31" s="25">
        <v>3.3</v>
      </c>
      <c r="B31" s="18" t="s">
        <v>74</v>
      </c>
      <c r="C31" s="25" t="s">
        <v>49</v>
      </c>
      <c r="D31" s="15">
        <v>561.79</v>
      </c>
      <c r="E31" s="25">
        <v>5</v>
      </c>
      <c r="F31" s="9">
        <f t="shared" si="2"/>
        <v>2808.95</v>
      </c>
      <c r="G31" s="25">
        <v>5</v>
      </c>
      <c r="H31" s="9">
        <f t="shared" si="3"/>
        <v>2808.95</v>
      </c>
    </row>
    <row r="32" spans="1:8">
      <c r="A32" s="26">
        <v>4</v>
      </c>
      <c r="B32" s="55" t="s">
        <v>53</v>
      </c>
      <c r="C32" s="55"/>
      <c r="D32" s="55"/>
      <c r="E32" s="55"/>
      <c r="F32" s="55"/>
      <c r="G32" s="55"/>
      <c r="H32" s="55"/>
    </row>
    <row r="33" spans="1:8" ht="78.75">
      <c r="A33" s="25">
        <v>4.0999999999999996</v>
      </c>
      <c r="B33" s="32" t="s">
        <v>75</v>
      </c>
      <c r="C33" s="25" t="s">
        <v>49</v>
      </c>
      <c r="D33" s="34">
        <v>8089.7</v>
      </c>
      <c r="E33" s="25">
        <v>5</v>
      </c>
      <c r="F33" s="9">
        <f t="shared" ref="F33:F54" si="4">D33*E33</f>
        <v>40448.5</v>
      </c>
      <c r="G33" s="25">
        <v>5</v>
      </c>
      <c r="H33" s="9">
        <f t="shared" ref="H33:H54" si="5">D33*G33</f>
        <v>40448.5</v>
      </c>
    </row>
    <row r="34" spans="1:8" ht="31.5">
      <c r="A34" s="25">
        <v>4.2</v>
      </c>
      <c r="B34" s="32" t="s">
        <v>76</v>
      </c>
      <c r="C34" s="25" t="s">
        <v>49</v>
      </c>
      <c r="D34" s="34">
        <v>5617.85</v>
      </c>
      <c r="E34" s="25">
        <v>1</v>
      </c>
      <c r="F34" s="9">
        <f t="shared" si="4"/>
        <v>5617.85</v>
      </c>
      <c r="G34" s="25">
        <v>1</v>
      </c>
      <c r="H34" s="9">
        <f t="shared" si="5"/>
        <v>5617.85</v>
      </c>
    </row>
    <row r="35" spans="1:8" ht="47.25">
      <c r="A35" s="25">
        <v>4.3</v>
      </c>
      <c r="B35" s="32" t="s">
        <v>77</v>
      </c>
      <c r="C35" s="25" t="s">
        <v>49</v>
      </c>
      <c r="D35" s="34">
        <v>14044.63</v>
      </c>
      <c r="E35" s="25">
        <v>1</v>
      </c>
      <c r="F35" s="9">
        <f t="shared" si="4"/>
        <v>14044.63</v>
      </c>
      <c r="G35" s="25">
        <v>1</v>
      </c>
      <c r="H35" s="9">
        <f t="shared" si="5"/>
        <v>14044.63</v>
      </c>
    </row>
    <row r="36" spans="1:8" ht="63">
      <c r="A36" s="25">
        <v>4.4000000000000004</v>
      </c>
      <c r="B36" s="32" t="s">
        <v>78</v>
      </c>
      <c r="C36" s="25" t="s">
        <v>49</v>
      </c>
      <c r="D36" s="34">
        <v>14044.63</v>
      </c>
      <c r="E36" s="25">
        <v>1</v>
      </c>
      <c r="F36" s="9">
        <f t="shared" si="4"/>
        <v>14044.63</v>
      </c>
      <c r="G36" s="25">
        <v>1</v>
      </c>
      <c r="H36" s="9">
        <f t="shared" si="5"/>
        <v>14044.63</v>
      </c>
    </row>
    <row r="37" spans="1:8" ht="94.5">
      <c r="A37" s="25">
        <v>4.5</v>
      </c>
      <c r="B37" s="32" t="s">
        <v>90</v>
      </c>
      <c r="C37" s="25" t="s">
        <v>49</v>
      </c>
      <c r="D37" s="34">
        <v>1573</v>
      </c>
      <c r="E37" s="25">
        <v>5</v>
      </c>
      <c r="F37" s="9">
        <f t="shared" si="4"/>
        <v>7865</v>
      </c>
      <c r="G37" s="25">
        <v>5</v>
      </c>
      <c r="H37" s="9">
        <f t="shared" si="5"/>
        <v>7865</v>
      </c>
    </row>
    <row r="38" spans="1:8" ht="47.25">
      <c r="A38" s="25">
        <v>4.5999999999999996</v>
      </c>
      <c r="B38" s="32" t="s">
        <v>79</v>
      </c>
      <c r="C38" s="25" t="s">
        <v>49</v>
      </c>
      <c r="D38" s="34">
        <v>8651.49</v>
      </c>
      <c r="E38" s="25">
        <v>5</v>
      </c>
      <c r="F38" s="9">
        <f t="shared" si="4"/>
        <v>43257.45</v>
      </c>
      <c r="G38" s="25">
        <v>5</v>
      </c>
      <c r="H38" s="9">
        <f t="shared" si="5"/>
        <v>43257.45</v>
      </c>
    </row>
    <row r="39" spans="1:8" ht="47.25">
      <c r="A39" s="25">
        <v>4.7</v>
      </c>
      <c r="B39" s="32" t="s">
        <v>91</v>
      </c>
      <c r="C39" s="25" t="s">
        <v>49</v>
      </c>
      <c r="D39" s="34">
        <v>3033.64</v>
      </c>
      <c r="E39" s="25">
        <v>5</v>
      </c>
      <c r="F39" s="9">
        <f t="shared" si="4"/>
        <v>15168.199999999999</v>
      </c>
      <c r="G39" s="25">
        <v>5</v>
      </c>
      <c r="H39" s="9">
        <f t="shared" si="5"/>
        <v>15168.199999999999</v>
      </c>
    </row>
    <row r="40" spans="1:8" ht="67.5" customHeight="1">
      <c r="A40" s="25">
        <v>4.8</v>
      </c>
      <c r="B40" s="32" t="s">
        <v>80</v>
      </c>
      <c r="C40" s="25" t="s">
        <v>49</v>
      </c>
      <c r="D40" s="34">
        <v>3595.42</v>
      </c>
      <c r="E40" s="25">
        <v>5</v>
      </c>
      <c r="F40" s="9">
        <f t="shared" si="4"/>
        <v>17977.099999999999</v>
      </c>
      <c r="G40" s="25">
        <v>5</v>
      </c>
      <c r="H40" s="9">
        <f t="shared" si="5"/>
        <v>17977.099999999999</v>
      </c>
    </row>
    <row r="41" spans="1:8" ht="47.25">
      <c r="A41" s="29">
        <v>5</v>
      </c>
      <c r="B41" s="71" t="s">
        <v>117</v>
      </c>
      <c r="C41" s="29" t="s">
        <v>54</v>
      </c>
      <c r="D41" s="29">
        <v>745.37</v>
      </c>
      <c r="E41" s="29">
        <v>153</v>
      </c>
      <c r="F41" s="30">
        <f t="shared" si="4"/>
        <v>114041.61</v>
      </c>
      <c r="G41" s="29">
        <v>153</v>
      </c>
      <c r="H41" s="30">
        <f t="shared" si="5"/>
        <v>114041.61</v>
      </c>
    </row>
    <row r="42" spans="1:8">
      <c r="A42" s="26">
        <v>6</v>
      </c>
      <c r="B42" s="55" t="s">
        <v>55</v>
      </c>
      <c r="C42" s="55"/>
      <c r="D42" s="55"/>
      <c r="E42" s="55"/>
      <c r="F42" s="55"/>
      <c r="G42" s="55"/>
      <c r="H42" s="55"/>
    </row>
    <row r="43" spans="1:8" ht="31.5">
      <c r="A43" s="25">
        <v>6.1</v>
      </c>
      <c r="B43" s="33" t="s">
        <v>81</v>
      </c>
      <c r="C43" s="25" t="s">
        <v>54</v>
      </c>
      <c r="D43" s="25">
        <v>1509.53</v>
      </c>
      <c r="E43" s="25">
        <v>131</v>
      </c>
      <c r="F43" s="9">
        <f t="shared" si="4"/>
        <v>197748.43</v>
      </c>
      <c r="G43" s="25">
        <v>131</v>
      </c>
      <c r="H43" s="9">
        <f t="shared" si="5"/>
        <v>197748.43</v>
      </c>
    </row>
    <row r="44" spans="1:8" ht="31.5">
      <c r="A44" s="25">
        <v>6.2</v>
      </c>
      <c r="B44" s="33" t="s">
        <v>82</v>
      </c>
      <c r="C44" s="25" t="s">
        <v>83</v>
      </c>
      <c r="D44" s="25">
        <v>35392.46</v>
      </c>
      <c r="E44" s="25">
        <v>1</v>
      </c>
      <c r="F44" s="9">
        <f t="shared" si="4"/>
        <v>35392.46</v>
      </c>
      <c r="G44" s="25">
        <v>1</v>
      </c>
      <c r="H44" s="9">
        <f t="shared" si="5"/>
        <v>35392.46</v>
      </c>
    </row>
    <row r="45" spans="1:8" ht="63">
      <c r="A45" s="25">
        <v>6.3</v>
      </c>
      <c r="B45" s="32" t="s">
        <v>94</v>
      </c>
      <c r="C45" s="25" t="s">
        <v>49</v>
      </c>
      <c r="D45" s="25">
        <v>6641.42</v>
      </c>
      <c r="E45" s="25">
        <v>1</v>
      </c>
      <c r="F45" s="9">
        <f t="shared" si="4"/>
        <v>6641.42</v>
      </c>
      <c r="G45" s="25">
        <v>1</v>
      </c>
      <c r="H45" s="9">
        <f t="shared" si="5"/>
        <v>6641.42</v>
      </c>
    </row>
    <row r="46" spans="1:8">
      <c r="A46" s="25">
        <v>6.4</v>
      </c>
      <c r="B46" s="33" t="s">
        <v>84</v>
      </c>
      <c r="C46" s="25" t="s">
        <v>85</v>
      </c>
      <c r="D46" s="25">
        <v>7303.21</v>
      </c>
      <c r="E46" s="25">
        <v>1</v>
      </c>
      <c r="F46" s="9">
        <f t="shared" si="4"/>
        <v>7303.21</v>
      </c>
      <c r="G46" s="25">
        <v>1</v>
      </c>
      <c r="H46" s="9">
        <f t="shared" si="5"/>
        <v>7303.21</v>
      </c>
    </row>
    <row r="47" spans="1:8" ht="31.5">
      <c r="A47" s="25">
        <v>6.5</v>
      </c>
      <c r="B47" s="33" t="s">
        <v>93</v>
      </c>
      <c r="C47" s="25" t="s">
        <v>83</v>
      </c>
      <c r="D47" s="25">
        <v>2274.14</v>
      </c>
      <c r="E47" s="25">
        <v>1</v>
      </c>
      <c r="F47" s="9">
        <f t="shared" si="4"/>
        <v>2274.14</v>
      </c>
      <c r="G47" s="25">
        <v>1</v>
      </c>
      <c r="H47" s="9">
        <f t="shared" si="5"/>
        <v>2274.14</v>
      </c>
    </row>
    <row r="48" spans="1:8" ht="31.5">
      <c r="A48" s="29">
        <v>7</v>
      </c>
      <c r="B48" s="71" t="s">
        <v>59</v>
      </c>
      <c r="C48" s="29" t="s">
        <v>49</v>
      </c>
      <c r="D48" s="29">
        <v>4494.28</v>
      </c>
      <c r="E48" s="29">
        <v>2</v>
      </c>
      <c r="F48" s="30">
        <f t="shared" si="4"/>
        <v>8988.56</v>
      </c>
      <c r="G48" s="29">
        <v>2</v>
      </c>
      <c r="H48" s="30">
        <f t="shared" si="5"/>
        <v>8988.56</v>
      </c>
    </row>
    <row r="49" spans="1:8" ht="65.25" customHeight="1">
      <c r="A49" s="29">
        <v>8</v>
      </c>
      <c r="B49" s="72" t="s">
        <v>95</v>
      </c>
      <c r="C49" s="29" t="s">
        <v>85</v>
      </c>
      <c r="D49" s="29">
        <v>674.14</v>
      </c>
      <c r="E49" s="29">
        <v>5</v>
      </c>
      <c r="F49" s="30">
        <f t="shared" si="4"/>
        <v>3370.7</v>
      </c>
      <c r="G49" s="29">
        <v>5</v>
      </c>
      <c r="H49" s="30">
        <f t="shared" si="5"/>
        <v>3370.7</v>
      </c>
    </row>
    <row r="50" spans="1:8" s="13" customFormat="1">
      <c r="A50" s="29">
        <v>9</v>
      </c>
      <c r="B50" s="66" t="s">
        <v>96</v>
      </c>
      <c r="C50" s="67"/>
      <c r="D50" s="67"/>
      <c r="E50" s="67"/>
      <c r="F50" s="67"/>
      <c r="G50" s="67"/>
      <c r="H50" s="68"/>
    </row>
    <row r="51" spans="1:8" ht="31.5">
      <c r="A51" s="25">
        <v>9.1</v>
      </c>
      <c r="B51" s="16" t="s">
        <v>96</v>
      </c>
      <c r="C51" s="25" t="s">
        <v>49</v>
      </c>
      <c r="D51" s="25">
        <v>61009.85</v>
      </c>
      <c r="E51" s="25">
        <v>5</v>
      </c>
      <c r="F51" s="9">
        <f>E51*D51</f>
        <v>305049.25</v>
      </c>
      <c r="G51" s="25">
        <v>5</v>
      </c>
      <c r="H51" s="9">
        <f>G51*D51</f>
        <v>305049.25</v>
      </c>
    </row>
    <row r="52" spans="1:8" ht="81" customHeight="1">
      <c r="A52" s="25">
        <v>9.1999999999999993</v>
      </c>
      <c r="B52" s="16" t="s">
        <v>97</v>
      </c>
      <c r="C52" s="25" t="s">
        <v>49</v>
      </c>
      <c r="D52" s="25">
        <v>10673.92</v>
      </c>
      <c r="E52" s="25">
        <v>1</v>
      </c>
      <c r="F52" s="9">
        <f>E52*D52</f>
        <v>10673.92</v>
      </c>
      <c r="G52" s="25">
        <v>1</v>
      </c>
      <c r="H52" s="9">
        <f>G52*D52</f>
        <v>10673.92</v>
      </c>
    </row>
    <row r="53" spans="1:8" ht="31.5">
      <c r="A53" s="29">
        <v>10</v>
      </c>
      <c r="B53" s="69" t="s">
        <v>56</v>
      </c>
      <c r="C53" s="29" t="s">
        <v>49</v>
      </c>
      <c r="D53" s="29">
        <v>39999.089999999997</v>
      </c>
      <c r="E53" s="29">
        <v>5</v>
      </c>
      <c r="F53" s="30">
        <f t="shared" si="4"/>
        <v>199995.44999999998</v>
      </c>
      <c r="G53" s="29">
        <v>5</v>
      </c>
      <c r="H53" s="30">
        <f t="shared" si="5"/>
        <v>199995.44999999998</v>
      </c>
    </row>
    <row r="54" spans="1:8" ht="47.25">
      <c r="A54" s="29">
        <v>11</v>
      </c>
      <c r="B54" s="70" t="s">
        <v>92</v>
      </c>
      <c r="C54" s="29" t="s">
        <v>83</v>
      </c>
      <c r="D54" s="29">
        <v>7977.35</v>
      </c>
      <c r="E54" s="29">
        <v>5</v>
      </c>
      <c r="F54" s="30">
        <f t="shared" si="4"/>
        <v>39886.75</v>
      </c>
      <c r="G54" s="29">
        <v>5</v>
      </c>
      <c r="H54" s="30">
        <f t="shared" si="5"/>
        <v>39886.75</v>
      </c>
    </row>
    <row r="55" spans="1:8">
      <c r="A55" s="52" t="s">
        <v>8</v>
      </c>
      <c r="B55" s="52"/>
      <c r="C55" s="52"/>
      <c r="D55" s="25">
        <f>SUM(D16:D54)</f>
        <v>287793.44000000006</v>
      </c>
      <c r="E55" s="25"/>
      <c r="F55" s="9">
        <f>SUM(F16:F54)</f>
        <v>1243156.6600000001</v>
      </c>
      <c r="G55" s="25"/>
      <c r="H55" s="9">
        <f>SUM(H16:H54)</f>
        <v>1243156.6600000001</v>
      </c>
    </row>
    <row r="56" spans="1:8" ht="47.25">
      <c r="A56" s="26"/>
      <c r="B56" s="26" t="s">
        <v>98</v>
      </c>
      <c r="C56" s="26"/>
      <c r="D56" s="26"/>
      <c r="E56" s="26"/>
      <c r="F56" s="27">
        <f>F9+F55</f>
        <v>2356052.71</v>
      </c>
      <c r="G56" s="26"/>
      <c r="H56" s="27">
        <f>H55+H9</f>
        <v>2356052.71</v>
      </c>
    </row>
    <row r="58" spans="1:8" ht="42" customHeight="1">
      <c r="A58" s="51" t="s">
        <v>152</v>
      </c>
      <c r="B58" s="51"/>
      <c r="C58" s="51"/>
      <c r="D58" s="51"/>
      <c r="E58" s="51"/>
      <c r="F58" s="51"/>
      <c r="G58" s="51"/>
      <c r="H58" s="51"/>
    </row>
    <row r="59" spans="1:8" ht="35.25" customHeight="1">
      <c r="A59" s="51" t="s">
        <v>153</v>
      </c>
      <c r="B59" s="51"/>
      <c r="C59" s="51"/>
      <c r="D59" s="51"/>
      <c r="E59" s="51"/>
      <c r="F59" s="51"/>
      <c r="G59" s="51"/>
      <c r="H59" s="51"/>
    </row>
    <row r="60" spans="1:8" ht="53.25" customHeight="1">
      <c r="A60" s="51" t="s">
        <v>154</v>
      </c>
      <c r="B60" s="51"/>
      <c r="C60" s="51"/>
      <c r="D60" s="51"/>
      <c r="E60" s="51"/>
      <c r="F60" s="51"/>
      <c r="G60" s="51"/>
      <c r="H60" s="51"/>
    </row>
    <row r="61" spans="1:8" ht="90.75" customHeight="1">
      <c r="A61" s="51" t="s">
        <v>155</v>
      </c>
      <c r="B61" s="51"/>
      <c r="C61" s="51"/>
      <c r="D61" s="51"/>
      <c r="E61" s="51"/>
      <c r="F61" s="51"/>
      <c r="G61" s="51"/>
      <c r="H61" s="51"/>
    </row>
    <row r="62" spans="1:8" ht="119.25" customHeight="1">
      <c r="A62" s="51" t="s">
        <v>156</v>
      </c>
      <c r="B62" s="51"/>
      <c r="C62" s="51"/>
      <c r="D62" s="51"/>
      <c r="E62" s="51"/>
      <c r="F62" s="51"/>
      <c r="G62" s="51"/>
      <c r="H62" s="51"/>
    </row>
    <row r="63" spans="1:8" ht="33.75" customHeight="1">
      <c r="A63" s="51" t="s">
        <v>157</v>
      </c>
      <c r="B63" s="51"/>
      <c r="C63" s="51"/>
      <c r="D63" s="51"/>
      <c r="E63" s="51"/>
      <c r="F63" s="51"/>
      <c r="G63" s="51"/>
      <c r="H63" s="51"/>
    </row>
  </sheetData>
  <mergeCells count="28">
    <mergeCell ref="A11:H11"/>
    <mergeCell ref="A1:H1"/>
    <mergeCell ref="E2:F2"/>
    <mergeCell ref="G2:H2"/>
    <mergeCell ref="A9:C9"/>
    <mergeCell ref="A2:A4"/>
    <mergeCell ref="B2:B3"/>
    <mergeCell ref="C2:C3"/>
    <mergeCell ref="D2:D3"/>
    <mergeCell ref="A55:C55"/>
    <mergeCell ref="G12:H12"/>
    <mergeCell ref="B15:H15"/>
    <mergeCell ref="B25:H25"/>
    <mergeCell ref="B32:H32"/>
    <mergeCell ref="B42:H42"/>
    <mergeCell ref="A12:A14"/>
    <mergeCell ref="B12:B13"/>
    <mergeCell ref="C12:C13"/>
    <mergeCell ref="D12:D13"/>
    <mergeCell ref="E12:F12"/>
    <mergeCell ref="B28:H28"/>
    <mergeCell ref="B50:H50"/>
    <mergeCell ref="A63:H63"/>
    <mergeCell ref="A58:H58"/>
    <mergeCell ref="A59:H59"/>
    <mergeCell ref="A60:H60"/>
    <mergeCell ref="A61:H61"/>
    <mergeCell ref="A62:H62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K19" sqref="K19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6">
      <c r="A1" s="56" t="s">
        <v>9</v>
      </c>
      <c r="B1" s="56"/>
      <c r="C1" s="56"/>
      <c r="D1" s="56"/>
      <c r="E1" s="56"/>
      <c r="F1" s="56"/>
    </row>
    <row r="2" spans="1:6" ht="119.25" customHeight="1">
      <c r="A2" s="60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6">
      <c r="A3" s="61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6" ht="31.5">
      <c r="A4" s="4">
        <v>1</v>
      </c>
      <c r="B4" s="35" t="s">
        <v>115</v>
      </c>
      <c r="C4" s="31" t="s">
        <v>120</v>
      </c>
      <c r="D4" s="11">
        <v>8098</v>
      </c>
      <c r="E4" s="10" t="s">
        <v>48</v>
      </c>
      <c r="F4" s="10"/>
    </row>
    <row r="5" spans="1:6" ht="31.5">
      <c r="A5" s="4">
        <v>2</v>
      </c>
      <c r="B5" s="31" t="s">
        <v>102</v>
      </c>
      <c r="C5" s="31" t="s">
        <v>101</v>
      </c>
      <c r="D5" s="4">
        <v>19340</v>
      </c>
      <c r="E5" s="4" t="s">
        <v>151</v>
      </c>
      <c r="F5" s="4"/>
    </row>
    <row r="6" spans="1:6" ht="54" customHeight="1">
      <c r="A6" s="25">
        <v>3</v>
      </c>
      <c r="B6" s="31" t="s">
        <v>158</v>
      </c>
      <c r="C6" s="31" t="s">
        <v>120</v>
      </c>
      <c r="D6" s="11">
        <v>693</v>
      </c>
      <c r="E6" s="4" t="s">
        <v>58</v>
      </c>
      <c r="F6" s="10"/>
    </row>
    <row r="7" spans="1:6" ht="31.5">
      <c r="A7" s="28">
        <v>4</v>
      </c>
      <c r="B7" s="31" t="s">
        <v>114</v>
      </c>
      <c r="C7" s="31" t="s">
        <v>118</v>
      </c>
      <c r="D7" s="11">
        <v>6600</v>
      </c>
      <c r="E7" s="10" t="s">
        <v>48</v>
      </c>
      <c r="F7" s="4" t="s">
        <v>108</v>
      </c>
    </row>
    <row r="8" spans="1:6" ht="49.5" customHeight="1">
      <c r="A8" s="28">
        <v>5</v>
      </c>
      <c r="B8" s="31" t="s">
        <v>106</v>
      </c>
      <c r="C8" s="31" t="s">
        <v>118</v>
      </c>
      <c r="D8" s="11">
        <v>3300</v>
      </c>
      <c r="E8" s="10" t="s">
        <v>48</v>
      </c>
      <c r="F8" s="4" t="s">
        <v>107</v>
      </c>
    </row>
    <row r="9" spans="1:6" ht="47.25">
      <c r="A9" s="28">
        <v>6</v>
      </c>
      <c r="B9" s="31" t="s">
        <v>105</v>
      </c>
      <c r="C9" s="31" t="s">
        <v>159</v>
      </c>
      <c r="D9" s="11">
        <v>885</v>
      </c>
      <c r="E9" s="25" t="s">
        <v>48</v>
      </c>
      <c r="F9" s="14">
        <v>45839</v>
      </c>
    </row>
    <row r="10" spans="1:6" ht="47.25">
      <c r="A10" s="28">
        <v>7</v>
      </c>
      <c r="B10" s="31" t="s">
        <v>122</v>
      </c>
      <c r="C10" s="31" t="s">
        <v>120</v>
      </c>
      <c r="D10" s="11">
        <v>1637.71</v>
      </c>
      <c r="E10" s="4" t="s">
        <v>151</v>
      </c>
      <c r="F10" s="10"/>
    </row>
    <row r="11" spans="1:6" ht="33" customHeight="1">
      <c r="A11" s="28">
        <v>8</v>
      </c>
      <c r="B11" s="31" t="s">
        <v>149</v>
      </c>
      <c r="C11" s="31" t="s">
        <v>120</v>
      </c>
      <c r="D11" s="11">
        <v>930</v>
      </c>
      <c r="E11" s="4" t="s">
        <v>151</v>
      </c>
      <c r="F11" s="4"/>
    </row>
    <row r="12" spans="1:6" ht="47.25">
      <c r="A12" s="28">
        <v>9</v>
      </c>
      <c r="B12" s="31" t="s">
        <v>160</v>
      </c>
      <c r="C12" s="31" t="s">
        <v>120</v>
      </c>
      <c r="D12" s="11">
        <v>3464.65</v>
      </c>
      <c r="E12" s="4" t="s">
        <v>161</v>
      </c>
      <c r="F12" s="4" t="s">
        <v>110</v>
      </c>
    </row>
    <row r="13" spans="1:6" ht="78.75">
      <c r="A13" s="28">
        <v>10</v>
      </c>
      <c r="B13" s="31" t="s">
        <v>116</v>
      </c>
      <c r="C13" s="31" t="s">
        <v>162</v>
      </c>
      <c r="D13" s="11">
        <v>50915.3</v>
      </c>
      <c r="E13" s="4" t="s">
        <v>58</v>
      </c>
      <c r="F13" s="10"/>
    </row>
    <row r="14" spans="1:6" ht="47.25">
      <c r="A14" s="28">
        <v>11</v>
      </c>
      <c r="B14" s="31" t="s">
        <v>111</v>
      </c>
      <c r="C14" s="31" t="s">
        <v>120</v>
      </c>
      <c r="D14" s="11">
        <v>1715</v>
      </c>
      <c r="E14" s="25" t="s">
        <v>151</v>
      </c>
      <c r="F14" s="4" t="s">
        <v>109</v>
      </c>
    </row>
    <row r="15" spans="1:6" ht="31.5">
      <c r="A15" s="28">
        <v>12</v>
      </c>
      <c r="B15" s="31" t="s">
        <v>100</v>
      </c>
      <c r="C15" s="31" t="s">
        <v>99</v>
      </c>
      <c r="D15" s="4">
        <v>1036.8</v>
      </c>
      <c r="E15" s="4" t="s">
        <v>151</v>
      </c>
      <c r="F15" s="10"/>
    </row>
    <row r="16" spans="1:6" ht="47.25">
      <c r="A16" s="28">
        <v>13</v>
      </c>
      <c r="B16" s="31" t="s">
        <v>163</v>
      </c>
      <c r="C16" s="31" t="s">
        <v>164</v>
      </c>
      <c r="D16" s="25">
        <v>5436.9</v>
      </c>
      <c r="E16" s="25" t="s">
        <v>48</v>
      </c>
      <c r="F16" s="10"/>
    </row>
    <row r="17" spans="1:8" ht="47.25" customHeight="1">
      <c r="A17" s="28">
        <v>14</v>
      </c>
      <c r="B17" s="31" t="s">
        <v>103</v>
      </c>
      <c r="C17" s="31" t="s">
        <v>104</v>
      </c>
      <c r="D17" s="4">
        <v>1400</v>
      </c>
      <c r="E17" s="4" t="s">
        <v>151</v>
      </c>
      <c r="F17" s="10"/>
      <c r="H17" s="12" t="s">
        <v>57</v>
      </c>
    </row>
    <row r="18" spans="1:8" ht="47.25">
      <c r="A18" s="28">
        <v>15</v>
      </c>
      <c r="B18" s="31" t="s">
        <v>150</v>
      </c>
      <c r="C18" s="31" t="s">
        <v>119</v>
      </c>
      <c r="D18" s="11">
        <v>1071</v>
      </c>
      <c r="E18" s="4" t="s">
        <v>151</v>
      </c>
      <c r="F18" s="4"/>
    </row>
    <row r="19" spans="1:8" ht="47.25">
      <c r="A19" s="28">
        <v>16</v>
      </c>
      <c r="B19" s="31" t="s">
        <v>112</v>
      </c>
      <c r="C19" s="31" t="s">
        <v>121</v>
      </c>
      <c r="D19" s="11">
        <v>2600</v>
      </c>
      <c r="E19" s="10" t="s">
        <v>48</v>
      </c>
      <c r="F19" s="4" t="s">
        <v>113</v>
      </c>
    </row>
    <row r="20" spans="1:8" ht="31.5">
      <c r="A20" s="28">
        <v>17</v>
      </c>
      <c r="B20" s="31" t="s">
        <v>165</v>
      </c>
      <c r="C20" s="31" t="s">
        <v>120</v>
      </c>
      <c r="D20" s="11">
        <v>1494.45</v>
      </c>
      <c r="E20" s="4" t="s">
        <v>151</v>
      </c>
      <c r="F20" s="10"/>
    </row>
    <row r="21" spans="1:8">
      <c r="A21" s="57" t="s">
        <v>8</v>
      </c>
      <c r="B21" s="58"/>
      <c r="C21" s="59"/>
      <c r="D21" s="4">
        <f>SUM(D4:D20)</f>
        <v>110617.81</v>
      </c>
      <c r="E21" s="4"/>
      <c r="F21" s="4"/>
    </row>
    <row r="23" spans="1:8" ht="220.5">
      <c r="A23" s="60" t="s">
        <v>0</v>
      </c>
      <c r="B23" s="4" t="s">
        <v>14</v>
      </c>
      <c r="C23" s="4" t="s">
        <v>15</v>
      </c>
      <c r="D23" s="4" t="s">
        <v>16</v>
      </c>
      <c r="E23" s="4" t="s">
        <v>17</v>
      </c>
    </row>
    <row r="24" spans="1:8">
      <c r="A24" s="61"/>
      <c r="B24" s="4">
        <v>6</v>
      </c>
      <c r="C24" s="4">
        <v>7</v>
      </c>
      <c r="D24" s="4">
        <v>8</v>
      </c>
      <c r="E24" s="4">
        <v>9</v>
      </c>
    </row>
    <row r="25" spans="1:8">
      <c r="A25" s="4">
        <v>1</v>
      </c>
      <c r="B25" s="4">
        <v>-399768.88</v>
      </c>
      <c r="C25" s="4">
        <v>318100.21000000002</v>
      </c>
      <c r="D25" s="4">
        <f>D21</f>
        <v>110617.81</v>
      </c>
      <c r="E25" s="8">
        <f>B25+C25-D25</f>
        <v>-192286.47999999998</v>
      </c>
    </row>
    <row r="27" spans="1:8" ht="89.25" customHeight="1">
      <c r="A27" s="51" t="s">
        <v>18</v>
      </c>
      <c r="B27" s="51"/>
      <c r="C27" s="51"/>
      <c r="D27" s="51"/>
      <c r="E27" s="51"/>
      <c r="F27" s="51"/>
    </row>
    <row r="28" spans="1:8" ht="54" customHeight="1">
      <c r="A28" s="51" t="s">
        <v>19</v>
      </c>
      <c r="B28" s="51"/>
      <c r="C28" s="51"/>
      <c r="D28" s="51"/>
      <c r="E28" s="51"/>
      <c r="F28" s="51"/>
    </row>
    <row r="29" spans="1:8" ht="86.25" customHeight="1">
      <c r="A29" s="51" t="s">
        <v>20</v>
      </c>
      <c r="B29" s="51"/>
      <c r="C29" s="51"/>
      <c r="D29" s="51"/>
      <c r="E29" s="51"/>
      <c r="F29" s="51"/>
    </row>
    <row r="30" spans="1:8" ht="144.75" customHeight="1">
      <c r="A30" s="51" t="s">
        <v>21</v>
      </c>
      <c r="B30" s="51"/>
      <c r="C30" s="51"/>
      <c r="D30" s="51"/>
      <c r="E30" s="51"/>
      <c r="F30" s="51"/>
    </row>
    <row r="31" spans="1:8" ht="23.25" customHeight="1">
      <c r="A31" s="51" t="s">
        <v>22</v>
      </c>
      <c r="B31" s="51"/>
      <c r="C31" s="51"/>
      <c r="D31" s="51"/>
      <c r="E31" s="51"/>
      <c r="F31" s="51"/>
    </row>
    <row r="32" spans="1:8" ht="114.75" customHeight="1">
      <c r="A32" s="51" t="s">
        <v>23</v>
      </c>
      <c r="B32" s="51"/>
      <c r="C32" s="51"/>
      <c r="D32" s="51"/>
      <c r="E32" s="51"/>
      <c r="F32" s="51"/>
    </row>
    <row r="33" spans="1:6" ht="37.5" customHeight="1">
      <c r="A33" s="51" t="s">
        <v>24</v>
      </c>
      <c r="B33" s="51"/>
      <c r="C33" s="51"/>
      <c r="D33" s="51"/>
      <c r="E33" s="51"/>
      <c r="F33" s="51"/>
    </row>
  </sheetData>
  <mergeCells count="11">
    <mergeCell ref="A30:F30"/>
    <mergeCell ref="A31:F31"/>
    <mergeCell ref="A32:F32"/>
    <mergeCell ref="A33:F33"/>
    <mergeCell ref="A2:A3"/>
    <mergeCell ref="A23:A24"/>
    <mergeCell ref="A1:F1"/>
    <mergeCell ref="A21:C21"/>
    <mergeCell ref="A27:F27"/>
    <mergeCell ref="A28:F28"/>
    <mergeCell ref="A29:F29"/>
  </mergeCells>
  <phoneticPr fontId="9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1" sqref="C20:C21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2" t="s">
        <v>25</v>
      </c>
      <c r="B1" s="62"/>
      <c r="C1" s="62"/>
    </row>
    <row r="2" spans="1:3" ht="64.5" customHeight="1">
      <c r="A2" s="60" t="s">
        <v>0</v>
      </c>
      <c r="B2" s="4" t="s">
        <v>26</v>
      </c>
      <c r="C2" s="3" t="s">
        <v>27</v>
      </c>
    </row>
    <row r="3" spans="1:3" ht="16.5" customHeight="1">
      <c r="A3" s="61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492208.55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51" t="s">
        <v>29</v>
      </c>
      <c r="B14" s="51"/>
      <c r="C14" s="51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4" sqref="B4:D4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2" t="s">
        <v>30</v>
      </c>
      <c r="B1" s="62"/>
      <c r="C1" s="62"/>
      <c r="D1" s="62"/>
    </row>
    <row r="2" spans="1:4" ht="77.25" customHeight="1">
      <c r="A2" s="60" t="s">
        <v>0</v>
      </c>
      <c r="B2" s="4" t="s">
        <v>31</v>
      </c>
      <c r="C2" s="3" t="s">
        <v>32</v>
      </c>
      <c r="D2" s="3" t="s">
        <v>33</v>
      </c>
    </row>
    <row r="3" spans="1:4">
      <c r="A3" s="61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6</v>
      </c>
      <c r="C4" s="4">
        <v>2</v>
      </c>
      <c r="D4" s="4">
        <v>56067</v>
      </c>
    </row>
    <row r="5" spans="1:4">
      <c r="A5" s="5" t="s">
        <v>8</v>
      </c>
      <c r="B5" s="4">
        <f>SUM(B4:B4)</f>
        <v>6</v>
      </c>
      <c r="C5" s="4">
        <f>SUM(C4:C4)</f>
        <v>2</v>
      </c>
      <c r="D5" s="4">
        <f>SUM(D4:D4)</f>
        <v>56067</v>
      </c>
    </row>
    <row r="7" spans="1:4" ht="57.75" customHeight="1">
      <c r="A7" s="51" t="s">
        <v>34</v>
      </c>
      <c r="B7" s="51"/>
      <c r="C7" s="51"/>
      <c r="D7" s="51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22" sqref="F22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3" t="s">
        <v>35</v>
      </c>
      <c r="B1" s="63"/>
      <c r="C1" s="63"/>
      <c r="D1" s="63"/>
      <c r="E1" s="63"/>
      <c r="F1" s="63"/>
    </row>
    <row r="2" spans="1:6" ht="65.25" customHeight="1">
      <c r="A2" s="60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61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4">
        <v>318653.13099999999</v>
      </c>
      <c r="D4" s="4">
        <v>3410523.42</v>
      </c>
      <c r="E4" s="4">
        <v>3264474.19</v>
      </c>
      <c r="F4" s="4">
        <f>C4+D4-E4</f>
        <v>464702.36100000003</v>
      </c>
    </row>
    <row r="5" spans="1:6" ht="31.5">
      <c r="A5" s="4">
        <v>2</v>
      </c>
      <c r="B5" s="5" t="s">
        <v>42</v>
      </c>
      <c r="C5" s="4" t="s">
        <v>43</v>
      </c>
      <c r="D5" s="4" t="s">
        <v>43</v>
      </c>
      <c r="E5" s="4" t="s">
        <v>43</v>
      </c>
      <c r="F5" s="4" t="s">
        <v>43</v>
      </c>
    </row>
    <row r="6" spans="1:6">
      <c r="A6" s="5"/>
      <c r="B6" s="5"/>
      <c r="C6" s="5"/>
      <c r="D6" s="5"/>
      <c r="E6" s="5"/>
      <c r="F6" s="5"/>
    </row>
    <row r="7" spans="1:6">
      <c r="A7" s="52" t="s">
        <v>8</v>
      </c>
      <c r="B7" s="52"/>
      <c r="C7" s="6"/>
      <c r="D7" s="6"/>
      <c r="E7" s="7"/>
      <c r="F7" s="5"/>
    </row>
    <row r="9" spans="1:6" ht="16.5" customHeight="1">
      <c r="A9" s="51" t="s">
        <v>44</v>
      </c>
      <c r="B9" s="51"/>
      <c r="C9" s="51"/>
      <c r="D9" s="51"/>
      <c r="E9" s="51"/>
      <c r="F9" s="51"/>
    </row>
    <row r="11" spans="1:6" ht="56.25" customHeight="1">
      <c r="A11" s="51" t="s">
        <v>45</v>
      </c>
      <c r="B11" s="51"/>
      <c r="C11" s="51"/>
      <c r="D11" s="51"/>
      <c r="E11" s="51"/>
      <c r="F11" s="51"/>
    </row>
    <row r="12" spans="1:6" ht="79.5" customHeight="1">
      <c r="A12" s="51" t="s">
        <v>46</v>
      </c>
      <c r="B12" s="51"/>
      <c r="C12" s="51"/>
      <c r="D12" s="51"/>
      <c r="E12" s="51"/>
      <c r="F12" s="51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2026-03-24T04:49:13Z</cp:lastPrinted>
  <dcterms:created xsi:type="dcterms:W3CDTF">2015-06-05T18:17:00Z</dcterms:created>
  <dcterms:modified xsi:type="dcterms:W3CDTF">2026-03-31T15:35:17Z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