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H33" i="1" l="1"/>
  <c r="F33" i="1"/>
  <c r="F37" i="1" l="1"/>
  <c r="H37" i="1"/>
  <c r="H36" i="1"/>
  <c r="F36" i="1"/>
  <c r="H34" i="1"/>
  <c r="F34" i="1"/>
  <c r="H31" i="1"/>
  <c r="F31" i="1"/>
  <c r="H30" i="1"/>
  <c r="F30" i="1"/>
  <c r="H29" i="1"/>
  <c r="F29" i="1"/>
  <c r="H28" i="1"/>
  <c r="F28" i="1"/>
  <c r="H27" i="1"/>
  <c r="F27" i="1"/>
  <c r="H25" i="1"/>
  <c r="F25" i="1"/>
  <c r="H24" i="1"/>
  <c r="F24" i="1"/>
  <c r="H23" i="1"/>
  <c r="F23" i="1"/>
  <c r="H22" i="1"/>
  <c r="F22" i="1"/>
  <c r="H20" i="1"/>
  <c r="F20" i="1"/>
  <c r="H19" i="1"/>
  <c r="F19" i="1"/>
  <c r="H18" i="1"/>
  <c r="F18" i="1"/>
  <c r="H16" i="1"/>
  <c r="F16" i="1"/>
  <c r="H15" i="1"/>
  <c r="F15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F4" i="7" l="1"/>
  <c r="D5" i="3"/>
  <c r="C5" i="3"/>
  <c r="B5" i="3"/>
  <c r="D19" i="2"/>
  <c r="D23" i="2" l="1"/>
  <c r="E23" i="2" s="1"/>
</calcChain>
</file>

<file path=xl/sharedStrings.xml><?xml version="1.0" encoding="utf-8"?>
<sst xmlns="http://schemas.openxmlformats.org/spreadsheetml/2006/main" count="202" uniqueCount="141">
  <si>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</si>
  <si>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</si>
  <si>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</si>
  <si>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</si>
  <si>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</si>
  <si>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</si>
  <si>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</si>
  <si>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</si>
  <si>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</si>
  <si>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</si>
  <si>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</si>
  <si>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</si>
  <si>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</si>
  <si>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</si>
  <si>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</si>
  <si>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</si>
  <si>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</si>
  <si>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</si>
  <si>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</si>
  <si>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</si>
  <si>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</si>
  <si>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</si>
  <si>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</si>
  <si>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</si>
  <si>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</si>
  <si>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</si>
  <si>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</si>
  <si>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</si>
  <si>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</si>
  <si>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</si>
  <si>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</si>
  <si>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</si>
  <si>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</si>
  <si>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</si>
  <si>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</si>
  <si>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</si>
  <si>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</si>
  <si>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</si>
  <si>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</si>
  <si>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</si>
  <si>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</si>
  <si>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</si>
  <si>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</si>
  <si>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</si>
  <si>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</si>
  <si>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</si>
  <si>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</si>
  <si>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</si>
  <si>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</si>
  <si>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</si>
  <si>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</si>
  <si>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Техническое обслуживание внутридомовой инженерной системы электроснабжения, в том числе:</t>
  </si>
  <si>
    <t>Техническое обслуживание внутридомовой инженерной системы отопления и ГВС, в том числе:</t>
  </si>
  <si>
    <t>дн</t>
  </si>
  <si>
    <t>Содержание придомовой территории, с элементами озеленения и благоустройства, в том числе:</t>
  </si>
  <si>
    <t>I</t>
  </si>
  <si>
    <t>II</t>
  </si>
  <si>
    <t>III</t>
  </si>
  <si>
    <t>IV</t>
  </si>
  <si>
    <t xml:space="preserve"> </t>
  </si>
  <si>
    <t>Покраска МАФ</t>
  </si>
  <si>
    <t>Содержание лифтового оборудования</t>
  </si>
  <si>
    <t xml:space="preserve">Всего  </t>
  </si>
  <si>
    <t>1. Перечень работ по содержанию общего имущества</t>
  </si>
  <si>
    <t>а) промазка замазкой (мастикой) гребней и свищей в местах протечек кровли, удаления с крыш снега и наледи, очистка кровли от мусора, грязи, листьев</t>
  </si>
  <si>
    <t>б) укрепление водосточных труб, колен, воронок</t>
  </si>
  <si>
    <t xml:space="preserve">в) проверка исправности слуховых окон и жалюзи, состояние продухов в цоколях </t>
  </si>
  <si>
    <t>г) замена разбитых стекол окон и дверей в помещениях общего пользования</t>
  </si>
  <si>
    <t>д) укрепление входных дверей в помещениях общего пользования</t>
  </si>
  <si>
    <t>е) проверка наличия тяги в дымовентиляционных каналах</t>
  </si>
  <si>
    <t>ж) проверка исправности канализационных вытяжек</t>
  </si>
  <si>
    <t>з) укрепление провисших отмосток</t>
  </si>
  <si>
    <t>а) утепление трубопроводов холодного водоснабжения и водоотведения в чердачных и подвальных помещениях</t>
  </si>
  <si>
    <t>б) обслуживание коллективных (общедомовых) приборов учета воды</t>
  </si>
  <si>
    <t>а) проверка заземления оболочки электрокабеля, замеры сопротивления</t>
  </si>
  <si>
    <t>б) проверка заземления ванн</t>
  </si>
  <si>
    <t>г) обслуживание коллективных (общедомовых) приборов учета электрической энергии</t>
  </si>
  <si>
    <t>а) консервация системы центрального отопления</t>
  </si>
  <si>
    <t>б) утепление трубопроводов отопления, ГВС, бойлеров в чердачных и подвальных помещениях</t>
  </si>
  <si>
    <t xml:space="preserve">в) регулировка и испытание систем центрального отопления и ГВС    </t>
  </si>
  <si>
    <t>г) обслуживание коллективных (общедомовых) приборов учета тепловой энергии</t>
  </si>
  <si>
    <t xml:space="preserve">а) уборка земельного участка         </t>
  </si>
  <si>
    <t xml:space="preserve">б) озеленение (покос, формовка кустов и т.д.)                          </t>
  </si>
  <si>
    <t xml:space="preserve">в) механизированная погрузка и вывоз снега     </t>
  </si>
  <si>
    <t xml:space="preserve">Уборка помещений общего пользования            </t>
  </si>
  <si>
    <t xml:space="preserve">Дезинсекция и дератизация                      </t>
  </si>
  <si>
    <t xml:space="preserve">Услуга по сбору ртутьсодержащих отходов: 
</t>
  </si>
  <si>
    <t>в) сбор ртутьсодержащих отходов</t>
  </si>
  <si>
    <t>г) транспортировка и обезвреживание ртутьсодержащих отходов</t>
  </si>
  <si>
    <t>а) содержание и текущий ремонт лифтового оборудования</t>
  </si>
  <si>
    <t>б)  периодическое техническое освидетельствование и электроизмерительные работы</t>
  </si>
  <si>
    <t xml:space="preserve">Замена замка в подвал подъзд № 1 </t>
  </si>
  <si>
    <t>Замена крана в подвале подъезд № 2</t>
  </si>
  <si>
    <t>Замена отсекающего крана ГВС кв. 55</t>
  </si>
  <si>
    <t xml:space="preserve">Частичная замена  трубопровода на системе отопления </t>
  </si>
  <si>
    <t xml:space="preserve">Частичный ремонт отмостки </t>
  </si>
  <si>
    <t>V</t>
  </si>
  <si>
    <t>VI</t>
  </si>
  <si>
    <t>VII</t>
  </si>
  <si>
    <t>Акт от 17.01.2025</t>
  </si>
  <si>
    <t>техническая неисправность</t>
  </si>
  <si>
    <t>Частичный ремонт крыши подъезд № 1,2</t>
  </si>
  <si>
    <t>Протечки в помещениях</t>
  </si>
  <si>
    <t xml:space="preserve">подготовка к сезонной эксплуатации </t>
  </si>
  <si>
    <t>повреждение отмостки</t>
  </si>
  <si>
    <t>Установка поручня входной группы (подъезд № 1)</t>
  </si>
  <si>
    <t>Изготовление и монтаж желоба  ливневки подъезд 1</t>
  </si>
  <si>
    <t>повреждение поручня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</si>
  <si>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</si>
  <si>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</si>
  <si>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</si>
  <si>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</si>
  <si>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</si>
  <si>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</si>
  <si>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</si>
  <si>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</si>
  <si>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</si>
  <si>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</si>
  <si>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</si>
  <si>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</si>
  <si>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</si>
  <si>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</si>
  <si>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</si>
  <si>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</si>
  <si>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</si>
  <si>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</si>
  <si>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</si>
  <si>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</si>
  <si>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</si>
  <si>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</si>
  <si>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</si>
  <si>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</si>
  <si>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Шиллера, дом 46, корпус 2</t>
  </si>
  <si>
    <t>многокватирного дома): 5630,00 м2.</t>
  </si>
  <si>
    <t>Замена блока питания на узле учета тепловой энергии</t>
  </si>
  <si>
    <t>2 шт.</t>
  </si>
  <si>
    <t>Замена светильника в МОП</t>
  </si>
  <si>
    <t>Частичная замена  участка канализации подъезд 1</t>
  </si>
  <si>
    <t>Ремонт насоса повышающего давления ХВС</t>
  </si>
  <si>
    <t>Ремонт станции ХВС</t>
  </si>
  <si>
    <t>Замена отсекающего крана ГВС кв.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</si>
</sst>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9" fillId="0" borderId="2" xfId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9" fillId="2" borderId="2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7" fillId="0" borderId="2" xfId="0" applyFont="1" applyBorder="1" applyAlignment="1">
      <alignment horizontal="center" vertical="center" wrapText="1" shrinkToFit="1"/>
    </xf>
    <xf numFmtId="0" fontId="10" fillId="2" borderId="2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0" fillId="2" borderId="2" xfId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4" workbookViewId="0">
      <selection activeCell="C38" sqref="C38"/>
    </sheetView>
  </sheetViews>
  <sheetFormatPr defaultRowHeight="15"/>
  <cols>
    <col min="1" max="1" width="40.140625" bestFit="1" customWidth="1"/>
  </cols>
  <sheetData>
    <row r="1" spans="1:8" ht="15.75">
      <c r="A1" s="38" t="s">
        <v>108</v>
      </c>
      <c r="B1" s="38"/>
      <c r="C1" s="38"/>
      <c r="D1" s="38"/>
      <c r="E1" s="38"/>
      <c r="F1" s="38"/>
      <c r="G1" s="38"/>
      <c r="H1" s="38"/>
    </row>
    <row r="2" spans="1:8" ht="15.75">
      <c r="A2" s="38" t="s">
        <v>109</v>
      </c>
      <c r="B2" s="38"/>
      <c r="C2" s="38"/>
      <c r="D2" s="38"/>
      <c r="E2" s="38"/>
      <c r="F2" s="38"/>
      <c r="G2" s="38"/>
      <c r="H2" s="38"/>
    </row>
    <row r="3" spans="1:8" ht="15.75">
      <c r="A3" s="38" t="s">
        <v>110</v>
      </c>
      <c r="B3" s="38"/>
      <c r="C3" s="38"/>
      <c r="D3" s="38"/>
      <c r="E3" s="38"/>
      <c r="F3" s="38"/>
      <c r="G3" s="38"/>
      <c r="H3" s="38"/>
    </row>
    <row r="4" spans="1:8" ht="15.75">
      <c r="A4" s="38"/>
      <c r="B4" s="38"/>
      <c r="C4" s="38"/>
      <c r="D4" s="38"/>
      <c r="E4" s="38"/>
      <c r="F4" s="38"/>
      <c r="G4" s="38"/>
      <c r="H4" s="38"/>
    </row>
    <row r="5" spans="1:8" ht="15.75">
      <c r="A5" s="39"/>
      <c r="B5" s="39"/>
      <c r="C5" s="39"/>
      <c r="D5" s="39"/>
      <c r="E5" s="39"/>
      <c r="F5" s="39"/>
      <c r="G5" s="39"/>
      <c r="H5" s="39"/>
    </row>
    <row r="6" spans="1:8" ht="18.75">
      <c r="A6" s="37" t="s">
        <v>111</v>
      </c>
      <c r="B6" s="37"/>
      <c r="C6" s="37"/>
      <c r="D6" s="37"/>
      <c r="E6" s="37"/>
      <c r="F6" s="37"/>
      <c r="G6" s="37"/>
      <c r="H6" s="37"/>
    </row>
    <row r="7" spans="1:8" ht="16.5">
      <c r="A7" s="40" t="s">
        <v>112</v>
      </c>
      <c r="B7" s="40"/>
      <c r="C7" s="40"/>
      <c r="D7" s="40"/>
      <c r="E7" s="40"/>
      <c r="F7" s="40"/>
      <c r="G7" s="40"/>
      <c r="H7" s="40"/>
    </row>
    <row r="8" spans="1:8" ht="15.75">
      <c r="A8" s="27"/>
    </row>
    <row r="9" spans="1:8" ht="15.75">
      <c r="A9" s="27"/>
    </row>
    <row r="10" spans="1:8" ht="15.75">
      <c r="A10" s="41" t="s">
        <v>113</v>
      </c>
      <c r="B10" s="41"/>
      <c r="C10" s="41"/>
      <c r="D10" s="41"/>
      <c r="E10" s="41"/>
      <c r="F10" s="41"/>
      <c r="G10" s="41"/>
      <c r="H10" s="41"/>
    </row>
    <row r="11" spans="1:8" ht="18.75">
      <c r="A11" s="42" t="s">
        <v>132</v>
      </c>
      <c r="B11" s="43"/>
      <c r="C11" s="43"/>
      <c r="D11" s="43"/>
      <c r="E11" s="43"/>
      <c r="F11" s="43"/>
      <c r="G11" s="43"/>
      <c r="H11" s="43"/>
    </row>
    <row r="12" spans="1:8" ht="18.75">
      <c r="A12" s="42" t="s">
        <v>114</v>
      </c>
      <c r="B12" s="39"/>
      <c r="C12" s="39"/>
      <c r="D12" s="39"/>
      <c r="E12" s="39"/>
      <c r="F12" s="39"/>
      <c r="G12" s="39"/>
      <c r="H12" s="39"/>
    </row>
    <row r="13" spans="1:8" ht="15.75">
      <c r="A13" s="27"/>
    </row>
    <row r="14" spans="1:8" ht="15.75">
      <c r="A14" s="44" t="s">
        <v>115</v>
      </c>
      <c r="B14" s="39"/>
      <c r="C14" s="39"/>
      <c r="D14" s="39"/>
      <c r="E14" s="39"/>
      <c r="F14" s="39"/>
      <c r="G14" s="39"/>
      <c r="H14" s="39"/>
    </row>
    <row r="15" spans="1:8" ht="15.75">
      <c r="A15" s="39" t="s">
        <v>116</v>
      </c>
      <c r="B15" s="39"/>
      <c r="C15" s="39"/>
      <c r="D15" s="39"/>
      <c r="E15" s="39"/>
      <c r="F15" s="39"/>
      <c r="G15" s="39"/>
      <c r="H15" s="39"/>
    </row>
    <row r="16" spans="1:8" ht="15.75">
      <c r="A16" s="28"/>
    </row>
    <row r="17" spans="1:8" ht="15.75">
      <c r="A17" s="44" t="s">
        <v>117</v>
      </c>
      <c r="B17" s="39"/>
      <c r="C17" s="39"/>
      <c r="D17" s="39"/>
      <c r="E17" s="39"/>
      <c r="F17" s="39"/>
      <c r="G17" s="39"/>
      <c r="H17" s="39"/>
    </row>
    <row r="18" spans="1:8" ht="15.75">
      <c r="A18" s="39" t="s">
        <v>118</v>
      </c>
      <c r="B18" s="39"/>
      <c r="C18" s="39"/>
      <c r="D18" s="39"/>
      <c r="E18" s="39"/>
      <c r="F18" s="39"/>
      <c r="G18" s="39"/>
      <c r="H18" s="39"/>
    </row>
    <row r="19" spans="1:8" ht="15.75">
      <c r="A19" s="39" t="s">
        <v>119</v>
      </c>
      <c r="B19" s="39"/>
      <c r="C19" s="39"/>
      <c r="D19" s="39"/>
      <c r="E19" s="39"/>
      <c r="F19" s="39"/>
      <c r="G19" s="39"/>
      <c r="H19" s="39"/>
    </row>
    <row r="20" spans="1:8" ht="15.75">
      <c r="A20" s="27"/>
    </row>
    <row r="21" spans="1:8" ht="15.75">
      <c r="A21" s="44" t="s">
        <v>120</v>
      </c>
      <c r="B21" s="39"/>
      <c r="C21" s="39"/>
      <c r="D21" s="39"/>
      <c r="E21" s="39"/>
      <c r="F21" s="39"/>
      <c r="G21" s="39"/>
      <c r="H21" s="39"/>
    </row>
    <row r="22" spans="1:8" ht="15.75">
      <c r="A22" s="39" t="s">
        <v>121</v>
      </c>
      <c r="B22" s="39"/>
      <c r="C22" s="39"/>
      <c r="D22" s="39"/>
      <c r="E22" s="39"/>
      <c r="F22" s="39"/>
      <c r="G22" s="39"/>
      <c r="H22" s="39"/>
    </row>
    <row r="23" spans="1:8" ht="15.75">
      <c r="A23" s="39" t="s">
        <v>122</v>
      </c>
      <c r="B23" s="39"/>
      <c r="C23" s="39"/>
      <c r="D23" s="39"/>
      <c r="E23" s="39"/>
      <c r="F23" s="39"/>
      <c r="G23" s="39"/>
      <c r="H23" s="39"/>
    </row>
    <row r="24" spans="1:8" ht="15.75">
      <c r="A24" s="39"/>
      <c r="B24" s="39"/>
      <c r="C24" s="39"/>
      <c r="D24" s="39"/>
      <c r="E24" s="39"/>
      <c r="F24" s="39"/>
      <c r="G24" s="39"/>
      <c r="H24" s="39"/>
    </row>
    <row r="25" spans="1:8" ht="15.75">
      <c r="A25" s="49" t="s">
        <v>123</v>
      </c>
      <c r="B25" s="49"/>
      <c r="C25" s="49"/>
      <c r="D25" s="49"/>
      <c r="E25" s="49"/>
      <c r="F25" s="49"/>
      <c r="G25" s="49"/>
      <c r="H25" s="49"/>
    </row>
    <row r="26" spans="1:8" ht="15.75">
      <c r="A26" s="50" t="s">
        <v>124</v>
      </c>
      <c r="B26" s="51"/>
      <c r="C26" s="51"/>
      <c r="D26" s="51"/>
      <c r="E26" s="51"/>
      <c r="F26" s="51"/>
      <c r="G26" s="51"/>
      <c r="H26" s="51"/>
    </row>
    <row r="27" spans="1:8" ht="15.75">
      <c r="A27" s="39" t="s">
        <v>125</v>
      </c>
      <c r="B27" s="39"/>
      <c r="C27" s="39"/>
      <c r="D27" s="39"/>
      <c r="E27" s="39"/>
      <c r="F27" s="39"/>
      <c r="G27" s="39"/>
      <c r="H27" s="39"/>
    </row>
    <row r="28" spans="1:8" ht="15.75">
      <c r="A28" s="27"/>
      <c r="B28" s="27"/>
      <c r="C28" s="27"/>
      <c r="D28" s="27"/>
      <c r="E28" s="27"/>
      <c r="F28" s="27"/>
      <c r="G28" s="27"/>
      <c r="H28" s="27"/>
    </row>
    <row r="29" spans="1:8" ht="15.75">
      <c r="A29" s="50" t="s">
        <v>126</v>
      </c>
      <c r="B29" s="39"/>
      <c r="C29" s="39"/>
      <c r="D29" s="39"/>
      <c r="E29" s="39"/>
      <c r="F29" s="39"/>
      <c r="G29" s="39"/>
      <c r="H29" s="39"/>
    </row>
    <row r="30" spans="1:8" ht="15.75">
      <c r="A30" s="39" t="s">
        <v>127</v>
      </c>
      <c r="B30" s="39"/>
      <c r="C30" s="39"/>
      <c r="D30" s="39"/>
      <c r="E30" s="39"/>
      <c r="F30" s="39"/>
      <c r="G30" s="39"/>
      <c r="H30" s="39"/>
    </row>
    <row r="31" spans="1:8" ht="15.75">
      <c r="A31" s="39" t="s">
        <v>128</v>
      </c>
      <c r="B31" s="39"/>
      <c r="C31" s="39"/>
      <c r="D31" s="39"/>
      <c r="E31" s="39"/>
      <c r="F31" s="39"/>
      <c r="G31" s="39"/>
      <c r="H31" s="39"/>
    </row>
    <row r="32" spans="1:8" ht="15.75">
      <c r="A32" s="27"/>
    </row>
    <row r="33" spans="1:9" ht="15.75">
      <c r="A33" s="45" t="s">
        <v>129</v>
      </c>
      <c r="B33" s="45"/>
      <c r="C33" s="45"/>
      <c r="D33" s="45"/>
      <c r="E33" s="45"/>
      <c r="F33" s="45"/>
      <c r="G33" s="45"/>
      <c r="H33" s="45"/>
      <c r="I33" s="45"/>
    </row>
    <row r="34" spans="1:9" ht="15.75">
      <c r="A34" s="46" t="s">
        <v>130</v>
      </c>
      <c r="B34" s="46"/>
      <c r="C34" s="46"/>
      <c r="D34" s="46"/>
      <c r="E34" s="46"/>
      <c r="F34" s="46"/>
      <c r="G34" s="46"/>
      <c r="H34" s="46"/>
      <c r="I34" s="46"/>
    </row>
    <row r="35" spans="1:9" ht="15.75">
      <c r="A35" s="47" t="s">
        <v>133</v>
      </c>
      <c r="B35" s="48"/>
      <c r="C35" s="48"/>
      <c r="D35" s="48"/>
      <c r="E35" s="48"/>
      <c r="F35" s="48"/>
      <c r="G35" s="48"/>
      <c r="H35" s="48"/>
      <c r="I35" s="48"/>
    </row>
    <row r="36" spans="1:9" ht="15.75">
      <c r="A36" s="29"/>
    </row>
    <row r="37" spans="1:9">
      <c r="A37" s="30" t="s">
        <v>131</v>
      </c>
    </row>
    <row r="38" spans="1:9" ht="15.75">
      <c r="A38" s="29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28" zoomScale="91" zoomScaleNormal="91" workbookViewId="0">
      <selection activeCell="A31" sqref="A31:H31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0" width="9.140625" style="1"/>
    <col min="11" max="11" width="9.5703125" style="1" bestFit="1" customWidth="1"/>
    <col min="12" max="16384" width="9.140625" style="1"/>
  </cols>
  <sheetData>
    <row r="1" spans="1:11" ht="15.75" customHeight="1">
      <c r="A1" s="54" t="s">
        <v>63</v>
      </c>
      <c r="B1" s="54"/>
      <c r="C1" s="54"/>
      <c r="D1" s="54"/>
      <c r="E1" s="54"/>
      <c r="F1" s="54"/>
      <c r="G1" s="54"/>
      <c r="H1" s="54"/>
    </row>
    <row r="2" spans="1:11" ht="16.5" customHeight="1">
      <c r="A2" s="55" t="s">
        <v>0</v>
      </c>
      <c r="B2" s="58" t="s">
        <v>1</v>
      </c>
      <c r="C2" s="58" t="s">
        <v>2</v>
      </c>
      <c r="D2" s="58" t="s">
        <v>3</v>
      </c>
      <c r="E2" s="58" t="s">
        <v>4</v>
      </c>
      <c r="F2" s="58"/>
      <c r="G2" s="58" t="s">
        <v>5</v>
      </c>
      <c r="H2" s="58"/>
    </row>
    <row r="3" spans="1:11" ht="47.25" customHeight="1">
      <c r="A3" s="56"/>
      <c r="B3" s="58"/>
      <c r="C3" s="58"/>
      <c r="D3" s="58"/>
      <c r="E3" s="22" t="s">
        <v>6</v>
      </c>
      <c r="F3" s="22" t="s">
        <v>7</v>
      </c>
      <c r="G3" s="22" t="s">
        <v>6</v>
      </c>
      <c r="H3" s="22" t="s">
        <v>7</v>
      </c>
    </row>
    <row r="4" spans="1:11" ht="15" customHeight="1">
      <c r="A4" s="57"/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</row>
    <row r="5" spans="1:11" s="14" customFormat="1" ht="35.25" customHeight="1">
      <c r="A5" s="13" t="s">
        <v>55</v>
      </c>
      <c r="B5" s="61" t="s">
        <v>48</v>
      </c>
      <c r="C5" s="61"/>
      <c r="D5" s="61"/>
      <c r="E5" s="61"/>
      <c r="F5" s="61"/>
      <c r="G5" s="61"/>
      <c r="H5" s="61"/>
    </row>
    <row r="6" spans="1:11" ht="126">
      <c r="A6" s="21">
        <v>1</v>
      </c>
      <c r="B6" s="20" t="s">
        <v>64</v>
      </c>
      <c r="C6" s="22" t="s">
        <v>49</v>
      </c>
      <c r="D6" s="18">
        <v>8652.24</v>
      </c>
      <c r="E6" s="22">
        <v>1</v>
      </c>
      <c r="F6" s="9">
        <f t="shared" ref="F6:F13" si="0">D6*E6</f>
        <v>8652.24</v>
      </c>
      <c r="G6" s="22">
        <v>1</v>
      </c>
      <c r="H6" s="9">
        <f t="shared" ref="H6:H13" si="1">D6*G6</f>
        <v>8652.24</v>
      </c>
      <c r="K6" s="15"/>
    </row>
    <row r="7" spans="1:11" ht="47.25">
      <c r="A7" s="21">
        <v>2</v>
      </c>
      <c r="B7" s="20" t="s">
        <v>65</v>
      </c>
      <c r="C7" s="22" t="s">
        <v>49</v>
      </c>
      <c r="D7" s="18">
        <v>1442.04</v>
      </c>
      <c r="E7" s="22">
        <v>1</v>
      </c>
      <c r="F7" s="9">
        <f t="shared" si="0"/>
        <v>1442.04</v>
      </c>
      <c r="G7" s="22">
        <v>1</v>
      </c>
      <c r="H7" s="9">
        <f t="shared" si="1"/>
        <v>1442.04</v>
      </c>
      <c r="K7" s="15"/>
    </row>
    <row r="8" spans="1:11" ht="78.75">
      <c r="A8" s="21">
        <v>3</v>
      </c>
      <c r="B8" s="20" t="s">
        <v>66</v>
      </c>
      <c r="C8" s="22" t="s">
        <v>49</v>
      </c>
      <c r="D8" s="18">
        <v>4326.12</v>
      </c>
      <c r="E8" s="22">
        <v>1</v>
      </c>
      <c r="F8" s="9">
        <f t="shared" si="0"/>
        <v>4326.12</v>
      </c>
      <c r="G8" s="22">
        <v>1</v>
      </c>
      <c r="H8" s="9">
        <f t="shared" si="1"/>
        <v>4326.12</v>
      </c>
      <c r="K8" s="15"/>
    </row>
    <row r="9" spans="1:11" ht="63">
      <c r="A9" s="21">
        <v>4</v>
      </c>
      <c r="B9" s="20" t="s">
        <v>67</v>
      </c>
      <c r="C9" s="22" t="s">
        <v>49</v>
      </c>
      <c r="D9" s="18">
        <v>34608.959999999999</v>
      </c>
      <c r="E9" s="22">
        <v>1</v>
      </c>
      <c r="F9" s="9">
        <f t="shared" si="0"/>
        <v>34608.959999999999</v>
      </c>
      <c r="G9" s="22">
        <v>1</v>
      </c>
      <c r="H9" s="9">
        <f t="shared" si="1"/>
        <v>34608.959999999999</v>
      </c>
      <c r="K9" s="15"/>
    </row>
    <row r="10" spans="1:11" ht="47.25">
      <c r="A10" s="21">
        <v>5</v>
      </c>
      <c r="B10" s="20" t="s">
        <v>68</v>
      </c>
      <c r="C10" s="22" t="s">
        <v>49</v>
      </c>
      <c r="D10" s="18">
        <v>30282.84</v>
      </c>
      <c r="E10" s="22">
        <v>1</v>
      </c>
      <c r="F10" s="9">
        <f t="shared" si="0"/>
        <v>30282.84</v>
      </c>
      <c r="G10" s="22">
        <v>1</v>
      </c>
      <c r="H10" s="9">
        <f t="shared" si="1"/>
        <v>30282.84</v>
      </c>
      <c r="K10" s="15"/>
    </row>
    <row r="11" spans="1:11" ht="63">
      <c r="A11" s="21">
        <v>6</v>
      </c>
      <c r="B11" s="20" t="s">
        <v>69</v>
      </c>
      <c r="C11" s="22" t="s">
        <v>49</v>
      </c>
      <c r="D11" s="18">
        <v>1442.04</v>
      </c>
      <c r="E11" s="22">
        <v>1</v>
      </c>
      <c r="F11" s="9">
        <f t="shared" si="0"/>
        <v>1442.04</v>
      </c>
      <c r="G11" s="22">
        <v>1</v>
      </c>
      <c r="H11" s="9">
        <f t="shared" si="1"/>
        <v>1442.04</v>
      </c>
      <c r="K11" s="15"/>
    </row>
    <row r="12" spans="1:11" ht="63">
      <c r="A12" s="21">
        <v>7</v>
      </c>
      <c r="B12" s="20" t="s">
        <v>70</v>
      </c>
      <c r="C12" s="22" t="s">
        <v>49</v>
      </c>
      <c r="D12" s="18">
        <v>1442.04</v>
      </c>
      <c r="E12" s="22">
        <v>1</v>
      </c>
      <c r="F12" s="9">
        <f t="shared" si="0"/>
        <v>1442.04</v>
      </c>
      <c r="G12" s="22">
        <v>1</v>
      </c>
      <c r="H12" s="9">
        <f t="shared" si="1"/>
        <v>1442.04</v>
      </c>
      <c r="K12" s="15"/>
    </row>
    <row r="13" spans="1:11" ht="31.5">
      <c r="A13" s="21">
        <v>8</v>
      </c>
      <c r="B13" s="20" t="s">
        <v>71</v>
      </c>
      <c r="C13" s="22" t="s">
        <v>49</v>
      </c>
      <c r="D13" s="18">
        <v>38214.06</v>
      </c>
      <c r="E13" s="22">
        <v>1</v>
      </c>
      <c r="F13" s="9">
        <f t="shared" si="0"/>
        <v>38214.06</v>
      </c>
      <c r="G13" s="22">
        <v>1</v>
      </c>
      <c r="H13" s="9">
        <f t="shared" si="1"/>
        <v>38214.06</v>
      </c>
      <c r="K13" s="15"/>
    </row>
    <row r="14" spans="1:11" s="14" customFormat="1" ht="45" customHeight="1">
      <c r="A14" s="13" t="s">
        <v>56</v>
      </c>
      <c r="B14" s="59" t="s">
        <v>50</v>
      </c>
      <c r="C14" s="59"/>
      <c r="D14" s="59"/>
      <c r="E14" s="59"/>
      <c r="F14" s="59"/>
      <c r="G14" s="59"/>
      <c r="H14" s="59"/>
      <c r="K14" s="15"/>
    </row>
    <row r="15" spans="1:11" ht="126">
      <c r="A15" s="21">
        <v>1</v>
      </c>
      <c r="B15" s="20" t="s">
        <v>72</v>
      </c>
      <c r="C15" s="22" t="s">
        <v>49</v>
      </c>
      <c r="D15" s="18">
        <v>15862.44</v>
      </c>
      <c r="E15" s="22">
        <v>1</v>
      </c>
      <c r="F15" s="9">
        <f t="shared" ref="F15:F16" si="2">D15*E15</f>
        <v>15862.44</v>
      </c>
      <c r="G15" s="22">
        <v>1</v>
      </c>
      <c r="H15" s="9">
        <f t="shared" ref="H15:H16" si="3">D15*G15</f>
        <v>15862.44</v>
      </c>
      <c r="K15" s="15"/>
    </row>
    <row r="16" spans="1:11" ht="63">
      <c r="A16" s="21">
        <v>2</v>
      </c>
      <c r="B16" s="20" t="s">
        <v>73</v>
      </c>
      <c r="C16" s="22" t="s">
        <v>49</v>
      </c>
      <c r="D16" s="18">
        <v>8892.58</v>
      </c>
      <c r="E16" s="22">
        <v>12</v>
      </c>
      <c r="F16" s="9">
        <f t="shared" si="2"/>
        <v>106710.95999999999</v>
      </c>
      <c r="G16" s="22">
        <v>12</v>
      </c>
      <c r="H16" s="9">
        <f t="shared" si="3"/>
        <v>106710.95999999999</v>
      </c>
      <c r="K16" s="15"/>
    </row>
    <row r="17" spans="1:11" s="14" customFormat="1" ht="45" customHeight="1">
      <c r="A17" s="13" t="s">
        <v>57</v>
      </c>
      <c r="B17" s="60" t="s">
        <v>51</v>
      </c>
      <c r="C17" s="60"/>
      <c r="D17" s="60"/>
      <c r="E17" s="60"/>
      <c r="F17" s="60"/>
      <c r="G17" s="60"/>
      <c r="H17" s="60"/>
      <c r="K17" s="15"/>
    </row>
    <row r="18" spans="1:11" ht="63">
      <c r="A18" s="21">
        <v>1</v>
      </c>
      <c r="B18" s="20" t="s">
        <v>74</v>
      </c>
      <c r="C18" s="22" t="s">
        <v>49</v>
      </c>
      <c r="D18" s="18">
        <v>1442.04</v>
      </c>
      <c r="E18" s="22">
        <v>1</v>
      </c>
      <c r="F18" s="9">
        <f t="shared" ref="F18:F20" si="4">D18*E18</f>
        <v>1442.04</v>
      </c>
      <c r="G18" s="22">
        <v>1</v>
      </c>
      <c r="H18" s="9">
        <f t="shared" ref="H18:H20" si="5">D18*G18</f>
        <v>1442.04</v>
      </c>
      <c r="K18" s="15"/>
    </row>
    <row r="19" spans="1:11" ht="31.5">
      <c r="A19" s="21">
        <v>2</v>
      </c>
      <c r="B19" s="20" t="s">
        <v>75</v>
      </c>
      <c r="C19" s="22" t="s">
        <v>49</v>
      </c>
      <c r="D19" s="18">
        <v>721.02</v>
      </c>
      <c r="E19" s="22">
        <v>1</v>
      </c>
      <c r="F19" s="9">
        <f t="shared" si="4"/>
        <v>721.02</v>
      </c>
      <c r="G19" s="22">
        <v>1</v>
      </c>
      <c r="H19" s="9">
        <f t="shared" si="5"/>
        <v>721.02</v>
      </c>
      <c r="K19" s="15"/>
    </row>
    <row r="20" spans="1:11" ht="78.75">
      <c r="A20" s="21">
        <v>3</v>
      </c>
      <c r="B20" s="20" t="s">
        <v>76</v>
      </c>
      <c r="C20" s="22" t="s">
        <v>49</v>
      </c>
      <c r="D20" s="18">
        <v>1502.13</v>
      </c>
      <c r="E20" s="22">
        <v>12</v>
      </c>
      <c r="F20" s="9">
        <f t="shared" si="4"/>
        <v>18025.560000000001</v>
      </c>
      <c r="G20" s="22">
        <v>12</v>
      </c>
      <c r="H20" s="9">
        <f t="shared" si="5"/>
        <v>18025.560000000001</v>
      </c>
      <c r="K20" s="15"/>
    </row>
    <row r="21" spans="1:11" s="14" customFormat="1" ht="15" customHeight="1">
      <c r="A21" s="13" t="s">
        <v>58</v>
      </c>
      <c r="B21" s="60" t="s">
        <v>52</v>
      </c>
      <c r="C21" s="60"/>
      <c r="D21" s="60"/>
      <c r="E21" s="60"/>
      <c r="F21" s="60"/>
      <c r="G21" s="60"/>
      <c r="H21" s="60"/>
      <c r="K21" s="15"/>
    </row>
    <row r="22" spans="1:11" ht="47.25">
      <c r="A22" s="25">
        <v>1</v>
      </c>
      <c r="B22" s="20" t="s">
        <v>77</v>
      </c>
      <c r="C22" s="22" t="s">
        <v>49</v>
      </c>
      <c r="D22" s="22">
        <v>3605.1</v>
      </c>
      <c r="E22" s="22">
        <v>1</v>
      </c>
      <c r="F22" s="9">
        <f>D22*E22</f>
        <v>3605.1</v>
      </c>
      <c r="G22" s="22">
        <v>1</v>
      </c>
      <c r="H22" s="9">
        <f>D22*G22</f>
        <v>3605.1</v>
      </c>
      <c r="K22" s="15"/>
    </row>
    <row r="23" spans="1:11" ht="94.5">
      <c r="A23" s="25">
        <v>2</v>
      </c>
      <c r="B23" s="20" t="s">
        <v>78</v>
      </c>
      <c r="C23" s="22" t="s">
        <v>49</v>
      </c>
      <c r="D23" s="19">
        <v>3605.1</v>
      </c>
      <c r="E23" s="22">
        <v>1</v>
      </c>
      <c r="F23" s="9">
        <f t="shared" ref="F23:F25" si="6">D23*E23</f>
        <v>3605.1</v>
      </c>
      <c r="G23" s="22">
        <v>1</v>
      </c>
      <c r="H23" s="9">
        <f t="shared" ref="H23:H25" si="7">D23*G23</f>
        <v>3605.1</v>
      </c>
      <c r="K23" s="15"/>
    </row>
    <row r="24" spans="1:11" ht="63">
      <c r="A24" s="25">
        <v>3</v>
      </c>
      <c r="B24" s="20" t="s">
        <v>79</v>
      </c>
      <c r="C24" s="22" t="s">
        <v>49</v>
      </c>
      <c r="D24" s="19">
        <v>2163.06</v>
      </c>
      <c r="E24" s="22">
        <v>1</v>
      </c>
      <c r="F24" s="9">
        <f t="shared" si="6"/>
        <v>2163.06</v>
      </c>
      <c r="G24" s="22">
        <v>1</v>
      </c>
      <c r="H24" s="9">
        <f t="shared" si="7"/>
        <v>2163.06</v>
      </c>
      <c r="K24" s="15"/>
    </row>
    <row r="25" spans="1:11" ht="78.75">
      <c r="A25" s="25">
        <v>4</v>
      </c>
      <c r="B25" s="20" t="s">
        <v>80</v>
      </c>
      <c r="C25" s="22" t="s">
        <v>49</v>
      </c>
      <c r="D25" s="22">
        <v>3004.25</v>
      </c>
      <c r="E25" s="22">
        <v>12</v>
      </c>
      <c r="F25" s="9">
        <f t="shared" si="6"/>
        <v>36051</v>
      </c>
      <c r="G25" s="22">
        <v>12</v>
      </c>
      <c r="H25" s="9">
        <f t="shared" si="7"/>
        <v>36051</v>
      </c>
      <c r="K25" s="15"/>
    </row>
    <row r="26" spans="1:11" s="14" customFormat="1">
      <c r="A26" s="16" t="s">
        <v>96</v>
      </c>
      <c r="B26" s="60" t="s">
        <v>54</v>
      </c>
      <c r="C26" s="60"/>
      <c r="D26" s="60"/>
      <c r="E26" s="60"/>
      <c r="F26" s="60"/>
      <c r="G26" s="60"/>
      <c r="H26" s="60"/>
      <c r="K26" s="15"/>
    </row>
    <row r="27" spans="1:11" ht="31.5">
      <c r="A27" s="25">
        <v>1</v>
      </c>
      <c r="B27" s="20" t="s">
        <v>81</v>
      </c>
      <c r="C27" s="22" t="s">
        <v>53</v>
      </c>
      <c r="D27" s="22">
        <v>397.05</v>
      </c>
      <c r="E27" s="22">
        <v>365</v>
      </c>
      <c r="F27" s="9">
        <f t="shared" ref="F27:F31" si="8">D27*E27</f>
        <v>144923.25</v>
      </c>
      <c r="G27" s="22">
        <v>365</v>
      </c>
      <c r="H27" s="9">
        <f t="shared" ref="H27:H31" si="9">D27*G27</f>
        <v>144923.25</v>
      </c>
      <c r="K27" s="15"/>
    </row>
    <row r="28" spans="1:11" ht="31.5">
      <c r="A28" s="25">
        <v>2</v>
      </c>
      <c r="B28" s="20" t="s">
        <v>82</v>
      </c>
      <c r="C28" s="22" t="s">
        <v>49</v>
      </c>
      <c r="D28" s="22">
        <v>4326.12</v>
      </c>
      <c r="E28" s="22">
        <v>1</v>
      </c>
      <c r="F28" s="9">
        <f t="shared" si="8"/>
        <v>4326.12</v>
      </c>
      <c r="G28" s="22">
        <v>1</v>
      </c>
      <c r="H28" s="9">
        <f t="shared" si="9"/>
        <v>4326.12</v>
      </c>
      <c r="K28" s="15"/>
    </row>
    <row r="29" spans="1:11" ht="31.5">
      <c r="A29" s="25">
        <v>3</v>
      </c>
      <c r="B29" s="20" t="s">
        <v>83</v>
      </c>
      <c r="C29" s="22" t="s">
        <v>49</v>
      </c>
      <c r="D29" s="22">
        <v>37493.040000000001</v>
      </c>
      <c r="E29" s="22">
        <v>1</v>
      </c>
      <c r="F29" s="9">
        <f t="shared" si="8"/>
        <v>37493.040000000001</v>
      </c>
      <c r="G29" s="22">
        <v>1</v>
      </c>
      <c r="H29" s="9">
        <f t="shared" si="9"/>
        <v>37493.040000000001</v>
      </c>
      <c r="K29" s="15"/>
    </row>
    <row r="30" spans="1:11" ht="31.5">
      <c r="A30" s="25">
        <v>4</v>
      </c>
      <c r="B30" s="36" t="s">
        <v>84</v>
      </c>
      <c r="C30" s="22" t="s">
        <v>49</v>
      </c>
      <c r="D30" s="22">
        <v>11055.64</v>
      </c>
      <c r="E30" s="22">
        <v>12</v>
      </c>
      <c r="F30" s="9">
        <f t="shared" si="8"/>
        <v>132667.68</v>
      </c>
      <c r="G30" s="22">
        <v>12</v>
      </c>
      <c r="H30" s="9">
        <f t="shared" si="9"/>
        <v>132667.68</v>
      </c>
      <c r="K30" s="15"/>
    </row>
    <row r="31" spans="1:11" ht="31.5">
      <c r="A31" s="16" t="s">
        <v>97</v>
      </c>
      <c r="B31" s="70" t="s">
        <v>85</v>
      </c>
      <c r="C31" s="33" t="s">
        <v>49</v>
      </c>
      <c r="D31" s="33">
        <v>1802.55</v>
      </c>
      <c r="E31" s="33">
        <v>2</v>
      </c>
      <c r="F31" s="32">
        <f t="shared" si="8"/>
        <v>3605.1</v>
      </c>
      <c r="G31" s="33">
        <v>2</v>
      </c>
      <c r="H31" s="32">
        <f t="shared" si="9"/>
        <v>3605.1</v>
      </c>
      <c r="K31" s="15"/>
    </row>
    <row r="32" spans="1:11">
      <c r="A32" s="16" t="s">
        <v>98</v>
      </c>
      <c r="B32" s="53" t="s">
        <v>86</v>
      </c>
      <c r="C32" s="53"/>
      <c r="D32" s="53"/>
      <c r="E32" s="53"/>
      <c r="F32" s="53"/>
      <c r="G32" s="53"/>
      <c r="H32" s="53"/>
      <c r="K32" s="15"/>
    </row>
    <row r="33" spans="1:11" ht="47.25">
      <c r="A33" s="25">
        <v>1</v>
      </c>
      <c r="B33" s="20" t="s">
        <v>87</v>
      </c>
      <c r="C33" s="22" t="s">
        <v>53</v>
      </c>
      <c r="D33" s="22">
        <v>9.8800000000000008</v>
      </c>
      <c r="E33" s="22">
        <v>365</v>
      </c>
      <c r="F33" s="9">
        <f>D33*E33</f>
        <v>3606.2000000000003</v>
      </c>
      <c r="G33" s="22">
        <v>365</v>
      </c>
      <c r="H33" s="9">
        <f>D33*G33</f>
        <v>3606.2000000000003</v>
      </c>
      <c r="K33" s="15"/>
    </row>
    <row r="34" spans="1:11" ht="63">
      <c r="A34" s="26">
        <v>2</v>
      </c>
      <c r="B34" s="20" t="s">
        <v>88</v>
      </c>
      <c r="C34" s="22" t="s">
        <v>53</v>
      </c>
      <c r="D34" s="22">
        <v>98.77</v>
      </c>
      <c r="E34" s="22">
        <v>365</v>
      </c>
      <c r="F34" s="9">
        <f>D34*E34</f>
        <v>36051.049999999996</v>
      </c>
      <c r="G34" s="22">
        <v>365</v>
      </c>
      <c r="H34" s="9">
        <f>D34*G34</f>
        <v>36051.049999999996</v>
      </c>
      <c r="K34" s="15"/>
    </row>
    <row r="35" spans="1:11">
      <c r="A35" s="16" t="s">
        <v>98</v>
      </c>
      <c r="B35" s="52" t="s">
        <v>61</v>
      </c>
      <c r="C35" s="52"/>
      <c r="D35" s="52"/>
      <c r="E35" s="52"/>
      <c r="F35" s="52"/>
      <c r="G35" s="52"/>
      <c r="H35" s="52"/>
      <c r="K35" s="15"/>
    </row>
    <row r="36" spans="1:11" ht="63">
      <c r="A36" s="25">
        <v>1</v>
      </c>
      <c r="B36" s="20" t="s">
        <v>89</v>
      </c>
      <c r="C36" s="22" t="s">
        <v>49</v>
      </c>
      <c r="D36" s="22">
        <v>229.15</v>
      </c>
      <c r="E36" s="22">
        <v>365</v>
      </c>
      <c r="F36" s="9">
        <f>E36*D36</f>
        <v>83639.75</v>
      </c>
      <c r="G36" s="22">
        <v>365</v>
      </c>
      <c r="H36" s="9">
        <f>D36*G36</f>
        <v>83639.75</v>
      </c>
      <c r="K36" s="15"/>
    </row>
    <row r="37" spans="1:11" ht="78.75">
      <c r="A37" s="25">
        <v>2</v>
      </c>
      <c r="B37" s="20" t="s">
        <v>90</v>
      </c>
      <c r="C37" s="22" t="s">
        <v>49</v>
      </c>
      <c r="D37" s="22">
        <v>72102</v>
      </c>
      <c r="E37" s="22">
        <v>1</v>
      </c>
      <c r="F37" s="9">
        <f>E37*D37</f>
        <v>72102</v>
      </c>
      <c r="G37" s="22">
        <v>1</v>
      </c>
      <c r="H37" s="9">
        <f>D37*G37</f>
        <v>72102</v>
      </c>
      <c r="K37" s="15"/>
    </row>
    <row r="38" spans="1:11">
      <c r="A38" s="16"/>
      <c r="B38" s="24" t="s">
        <v>62</v>
      </c>
      <c r="C38" s="24"/>
      <c r="D38" s="24"/>
      <c r="E38" s="24"/>
      <c r="F38" s="23">
        <v>827010.8</v>
      </c>
      <c r="G38" s="24"/>
      <c r="H38" s="23">
        <v>827010.8</v>
      </c>
    </row>
  </sheetData>
  <mergeCells count="14">
    <mergeCell ref="B35:H35"/>
    <mergeCell ref="B32:H32"/>
    <mergeCell ref="A1:H1"/>
    <mergeCell ref="A2:A4"/>
    <mergeCell ref="B2:B3"/>
    <mergeCell ref="C2:C3"/>
    <mergeCell ref="D2:D3"/>
    <mergeCell ref="E2:F2"/>
    <mergeCell ref="G2:H2"/>
    <mergeCell ref="B14:H14"/>
    <mergeCell ref="B17:H17"/>
    <mergeCell ref="B21:H21"/>
    <mergeCell ref="B26:H26"/>
    <mergeCell ref="B5:H5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23" zoomScaleNormal="100" workbookViewId="0">
      <selection activeCell="K14" sqref="K14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54" t="s">
        <v>9</v>
      </c>
      <c r="B1" s="54"/>
      <c r="C1" s="54"/>
      <c r="D1" s="54"/>
      <c r="E1" s="54"/>
      <c r="F1" s="54"/>
    </row>
    <row r="2" spans="1:8" ht="119.25" customHeight="1">
      <c r="A2" s="63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64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47.25">
      <c r="A4" s="4">
        <v>1</v>
      </c>
      <c r="B4" s="34" t="s">
        <v>134</v>
      </c>
      <c r="C4" s="34" t="s">
        <v>100</v>
      </c>
      <c r="D4" s="4">
        <v>1950</v>
      </c>
      <c r="E4" s="4" t="s">
        <v>47</v>
      </c>
      <c r="F4" s="4"/>
    </row>
    <row r="5" spans="1:8" ht="39" customHeight="1">
      <c r="A5" s="4">
        <v>2</v>
      </c>
      <c r="B5" s="34" t="s">
        <v>91</v>
      </c>
      <c r="C5" s="34" t="s">
        <v>100</v>
      </c>
      <c r="D5" s="4">
        <v>600</v>
      </c>
      <c r="E5" s="10" t="s">
        <v>47</v>
      </c>
      <c r="F5" s="4"/>
      <c r="H5" s="12" t="s">
        <v>59</v>
      </c>
    </row>
    <row r="6" spans="1:8" ht="31.5">
      <c r="A6" s="31">
        <v>3</v>
      </c>
      <c r="B6" s="34" t="s">
        <v>92</v>
      </c>
      <c r="C6" s="34" t="s">
        <v>100</v>
      </c>
      <c r="D6" s="3">
        <v>1743</v>
      </c>
      <c r="E6" s="10" t="s">
        <v>47</v>
      </c>
      <c r="F6" s="4"/>
    </row>
    <row r="7" spans="1:8" ht="31.5">
      <c r="A7" s="31">
        <v>4</v>
      </c>
      <c r="B7" s="35" t="s">
        <v>140</v>
      </c>
      <c r="C7" s="34" t="s">
        <v>100</v>
      </c>
      <c r="D7" s="11">
        <v>1637.71</v>
      </c>
      <c r="E7" s="10" t="s">
        <v>47</v>
      </c>
      <c r="F7" s="4"/>
    </row>
    <row r="8" spans="1:8" ht="31.5">
      <c r="A8" s="31">
        <v>5</v>
      </c>
      <c r="B8" s="35" t="s">
        <v>93</v>
      </c>
      <c r="C8" s="34" t="s">
        <v>100</v>
      </c>
      <c r="D8" s="11">
        <v>3580</v>
      </c>
      <c r="E8" s="22" t="s">
        <v>135</v>
      </c>
      <c r="F8" s="4"/>
    </row>
    <row r="9" spans="1:8" ht="31.5">
      <c r="A9" s="31">
        <v>6</v>
      </c>
      <c r="B9" s="35" t="s">
        <v>136</v>
      </c>
      <c r="C9" s="34" t="s">
        <v>100</v>
      </c>
      <c r="D9" s="11">
        <v>1820.72</v>
      </c>
      <c r="E9" s="22" t="s">
        <v>135</v>
      </c>
      <c r="F9" s="4"/>
    </row>
    <row r="10" spans="1:8" ht="47.25">
      <c r="A10" s="31">
        <v>7</v>
      </c>
      <c r="B10" s="35" t="s">
        <v>94</v>
      </c>
      <c r="C10" s="34" t="s">
        <v>100</v>
      </c>
      <c r="D10" s="11">
        <v>5334</v>
      </c>
      <c r="E10" s="10" t="s">
        <v>47</v>
      </c>
      <c r="F10" s="4" t="s">
        <v>99</v>
      </c>
    </row>
    <row r="11" spans="1:8" ht="47.25">
      <c r="A11" s="31">
        <v>8</v>
      </c>
      <c r="B11" s="35" t="s">
        <v>137</v>
      </c>
      <c r="C11" s="34" t="s">
        <v>100</v>
      </c>
      <c r="D11" s="11">
        <v>4414</v>
      </c>
      <c r="E11" s="10" t="s">
        <v>47</v>
      </c>
      <c r="F11" s="10"/>
    </row>
    <row r="12" spans="1:8" ht="47.25">
      <c r="A12" s="31">
        <v>9</v>
      </c>
      <c r="B12" s="35" t="s">
        <v>106</v>
      </c>
      <c r="C12" s="34" t="s">
        <v>100</v>
      </c>
      <c r="D12" s="11">
        <v>24294</v>
      </c>
      <c r="E12" s="10" t="s">
        <v>47</v>
      </c>
      <c r="F12" s="10"/>
    </row>
    <row r="13" spans="1:8" ht="31.5">
      <c r="A13" s="31">
        <v>10</v>
      </c>
      <c r="B13" s="35" t="s">
        <v>60</v>
      </c>
      <c r="C13" s="34" t="s">
        <v>103</v>
      </c>
      <c r="D13" s="11">
        <v>1147.72</v>
      </c>
      <c r="E13" s="10" t="s">
        <v>47</v>
      </c>
      <c r="F13" s="10"/>
    </row>
    <row r="14" spans="1:8" ht="47.25">
      <c r="A14" s="31">
        <v>11</v>
      </c>
      <c r="B14" s="35" t="s">
        <v>138</v>
      </c>
      <c r="C14" s="34" t="s">
        <v>100</v>
      </c>
      <c r="D14" s="11">
        <v>18500</v>
      </c>
      <c r="E14" s="10" t="s">
        <v>47</v>
      </c>
      <c r="F14" s="10"/>
    </row>
    <row r="15" spans="1:8" ht="31.5">
      <c r="A15" s="31">
        <v>12</v>
      </c>
      <c r="B15" s="35" t="s">
        <v>101</v>
      </c>
      <c r="C15" s="34" t="s">
        <v>102</v>
      </c>
      <c r="D15" s="11">
        <v>43845</v>
      </c>
      <c r="E15" s="10" t="s">
        <v>47</v>
      </c>
      <c r="F15" s="10"/>
    </row>
    <row r="16" spans="1:8" ht="31.5">
      <c r="A16" s="31">
        <v>13</v>
      </c>
      <c r="B16" s="35" t="s">
        <v>95</v>
      </c>
      <c r="C16" s="34" t="s">
        <v>104</v>
      </c>
      <c r="D16" s="11">
        <v>390025.57</v>
      </c>
      <c r="E16" s="10" t="s">
        <v>47</v>
      </c>
      <c r="F16" s="17"/>
    </row>
    <row r="17" spans="1:6" ht="31.5">
      <c r="A17" s="31">
        <v>14</v>
      </c>
      <c r="B17" s="35" t="s">
        <v>139</v>
      </c>
      <c r="C17" s="34" t="s">
        <v>100</v>
      </c>
      <c r="D17" s="11">
        <v>13621</v>
      </c>
      <c r="E17" s="10" t="s">
        <v>47</v>
      </c>
      <c r="F17" s="4"/>
    </row>
    <row r="18" spans="1:6" ht="47.25">
      <c r="A18" s="31">
        <v>15</v>
      </c>
      <c r="B18" s="35" t="s">
        <v>105</v>
      </c>
      <c r="C18" s="34" t="s">
        <v>107</v>
      </c>
      <c r="D18" s="11">
        <v>38638</v>
      </c>
      <c r="E18" s="10" t="s">
        <v>47</v>
      </c>
      <c r="F18" s="4"/>
    </row>
    <row r="19" spans="1:6">
      <c r="A19" s="65" t="s">
        <v>8</v>
      </c>
      <c r="B19" s="66"/>
      <c r="C19" s="67"/>
      <c r="D19" s="4">
        <f>SUM(D4:D18)</f>
        <v>551150.72</v>
      </c>
      <c r="E19" s="4"/>
      <c r="F19" s="4"/>
    </row>
    <row r="21" spans="1:6" ht="220.5">
      <c r="A21" s="63" t="s">
        <v>0</v>
      </c>
      <c r="B21" s="4" t="s">
        <v>14</v>
      </c>
      <c r="C21" s="4" t="s">
        <v>15</v>
      </c>
      <c r="D21" s="4" t="s">
        <v>16</v>
      </c>
      <c r="E21" s="4" t="s">
        <v>17</v>
      </c>
    </row>
    <row r="22" spans="1:6">
      <c r="A22" s="64"/>
      <c r="B22" s="4">
        <v>6</v>
      </c>
      <c r="C22" s="4">
        <v>7</v>
      </c>
      <c r="D22" s="4">
        <v>8</v>
      </c>
      <c r="E22" s="4">
        <v>9</v>
      </c>
    </row>
    <row r="23" spans="1:6">
      <c r="A23" s="4">
        <v>1</v>
      </c>
      <c r="B23" s="4">
        <v>-114596.37</v>
      </c>
      <c r="C23" s="4">
        <v>462173.82</v>
      </c>
      <c r="D23" s="4">
        <f>D19</f>
        <v>551150.72</v>
      </c>
      <c r="E23" s="8">
        <f>B23+C23-D23</f>
        <v>-203573.26999999996</v>
      </c>
    </row>
    <row r="25" spans="1:6" ht="89.25" customHeight="1">
      <c r="A25" s="62" t="s">
        <v>18</v>
      </c>
      <c r="B25" s="62"/>
      <c r="C25" s="62"/>
      <c r="D25" s="62"/>
      <c r="E25" s="62"/>
      <c r="F25" s="62"/>
    </row>
    <row r="26" spans="1:6" ht="54" customHeight="1">
      <c r="A26" s="62" t="s">
        <v>19</v>
      </c>
      <c r="B26" s="62"/>
      <c r="C26" s="62"/>
      <c r="D26" s="62"/>
      <c r="E26" s="62"/>
      <c r="F26" s="62"/>
    </row>
    <row r="27" spans="1:6" ht="86.25" customHeight="1">
      <c r="A27" s="62" t="s">
        <v>20</v>
      </c>
      <c r="B27" s="62"/>
      <c r="C27" s="62"/>
      <c r="D27" s="62"/>
      <c r="E27" s="62"/>
      <c r="F27" s="62"/>
    </row>
    <row r="28" spans="1:6" ht="144.75" customHeight="1">
      <c r="A28" s="62" t="s">
        <v>21</v>
      </c>
      <c r="B28" s="62"/>
      <c r="C28" s="62"/>
      <c r="D28" s="62"/>
      <c r="E28" s="62"/>
      <c r="F28" s="62"/>
    </row>
    <row r="29" spans="1:6" ht="23.25" customHeight="1">
      <c r="A29" s="62" t="s">
        <v>22</v>
      </c>
      <c r="B29" s="62"/>
      <c r="C29" s="62"/>
      <c r="D29" s="62"/>
      <c r="E29" s="62"/>
      <c r="F29" s="62"/>
    </row>
    <row r="30" spans="1:6" ht="114.75" customHeight="1">
      <c r="A30" s="62" t="s">
        <v>23</v>
      </c>
      <c r="B30" s="62"/>
      <c r="C30" s="62"/>
      <c r="D30" s="62"/>
      <c r="E30" s="62"/>
      <c r="F30" s="62"/>
    </row>
    <row r="31" spans="1:6" ht="37.5" customHeight="1">
      <c r="A31" s="62" t="s">
        <v>24</v>
      </c>
      <c r="B31" s="62"/>
      <c r="C31" s="62"/>
      <c r="D31" s="62"/>
      <c r="E31" s="62"/>
      <c r="F31" s="62"/>
    </row>
  </sheetData>
  <mergeCells count="11">
    <mergeCell ref="A1:F1"/>
    <mergeCell ref="A19:C19"/>
    <mergeCell ref="A25:F25"/>
    <mergeCell ref="A26:F26"/>
    <mergeCell ref="A27:F27"/>
    <mergeCell ref="A28:F28"/>
    <mergeCell ref="A29:F29"/>
    <mergeCell ref="A30:F30"/>
    <mergeCell ref="A31:F31"/>
    <mergeCell ref="A2:A3"/>
    <mergeCell ref="A21:A22"/>
  </mergeCells>
  <phoneticPr fontId="3" type="noConversion"/>
  <pageMargins left="0.7" right="0.7" top="0.75" bottom="0.75" header="0.3" footer="0.3"/>
  <pageSetup paperSize="9" orientation="landscape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4" sqref="C4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68" t="s">
        <v>25</v>
      </c>
      <c r="B1" s="68"/>
      <c r="C1" s="68"/>
    </row>
    <row r="2" spans="1:3" ht="64.5" customHeight="1">
      <c r="A2" s="63" t="s">
        <v>0</v>
      </c>
      <c r="B2" s="4" t="s">
        <v>26</v>
      </c>
      <c r="C2" s="3" t="s">
        <v>27</v>
      </c>
    </row>
    <row r="3" spans="1:3" ht="16.5" customHeight="1">
      <c r="A3" s="64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344647.56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62" t="s">
        <v>29</v>
      </c>
      <c r="B14" s="62"/>
      <c r="C14" s="62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9" sqref="D19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68" t="s">
        <v>30</v>
      </c>
      <c r="B1" s="68"/>
      <c r="C1" s="68"/>
      <c r="D1" s="68"/>
    </row>
    <row r="2" spans="1:4" ht="77.25" customHeight="1">
      <c r="A2" s="63" t="s">
        <v>0</v>
      </c>
      <c r="B2" s="4" t="s">
        <v>31</v>
      </c>
      <c r="C2" s="3" t="s">
        <v>32</v>
      </c>
      <c r="D2" s="3" t="s">
        <v>33</v>
      </c>
    </row>
    <row r="3" spans="1:4">
      <c r="A3" s="64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0</v>
      </c>
      <c r="C4" s="4">
        <v>0</v>
      </c>
      <c r="D4" s="4">
        <v>0</v>
      </c>
    </row>
    <row r="5" spans="1:4">
      <c r="A5" s="5" t="s">
        <v>8</v>
      </c>
      <c r="B5" s="4">
        <f>SUM(B4:B4)</f>
        <v>0</v>
      </c>
      <c r="C5" s="4">
        <f>SUM(C4:C4)</f>
        <v>0</v>
      </c>
      <c r="D5" s="4">
        <f>SUM(D4:D4)</f>
        <v>0</v>
      </c>
    </row>
    <row r="7" spans="1:4" ht="57.75" customHeight="1">
      <c r="A7" s="62" t="s">
        <v>34</v>
      </c>
      <c r="B7" s="62"/>
      <c r="C7" s="62"/>
      <c r="D7" s="62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1" sqref="A11:F11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69" t="s">
        <v>35</v>
      </c>
      <c r="B1" s="69"/>
      <c r="C1" s="69"/>
      <c r="D1" s="69"/>
      <c r="E1" s="69"/>
      <c r="F1" s="69"/>
    </row>
    <row r="2" spans="1:6" ht="65.25" customHeight="1">
      <c r="A2" s="63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64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4">
        <v>697256.6</v>
      </c>
      <c r="D4" s="4">
        <v>1807872.78</v>
      </c>
      <c r="E4" s="4">
        <v>1708887.27</v>
      </c>
      <c r="F4" s="4">
        <f>C4+D4-E4</f>
        <v>796242.10999999987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58" t="s">
        <v>8</v>
      </c>
      <c r="B7" s="58"/>
      <c r="C7" s="6"/>
      <c r="D7" s="6"/>
      <c r="E7" s="7"/>
      <c r="F7" s="5"/>
    </row>
    <row r="9" spans="1:6" ht="16.5" customHeight="1">
      <c r="A9" s="62" t="s">
        <v>44</v>
      </c>
      <c r="B9" s="62"/>
      <c r="C9" s="62"/>
      <c r="D9" s="62"/>
      <c r="E9" s="62"/>
      <c r="F9" s="62"/>
    </row>
    <row r="11" spans="1:6" ht="56.25" customHeight="1">
      <c r="A11" s="62" t="s">
        <v>45</v>
      </c>
      <c r="B11" s="62"/>
      <c r="C11" s="62"/>
      <c r="D11" s="62"/>
      <c r="E11" s="62"/>
      <c r="F11" s="62"/>
    </row>
    <row r="12" spans="1:6" ht="79.5" customHeight="1">
      <c r="A12" s="62" t="s">
        <v>46</v>
      </c>
      <c r="B12" s="62"/>
      <c r="C12" s="62"/>
      <c r="D12" s="62"/>
      <c r="E12" s="62"/>
      <c r="F12" s="62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