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H29" i="1" l="1"/>
  <c r="H28" i="1"/>
  <c r="F29" i="1"/>
  <c r="F28" i="1"/>
  <c r="F26" i="1"/>
  <c r="H25" i="1"/>
  <c r="H26" i="1"/>
  <c r="H24" i="1"/>
  <c r="F25" i="1"/>
  <c r="F24" i="1"/>
  <c r="F22" i="1" l="1"/>
  <c r="H22" i="1"/>
  <c r="D30" i="1" l="1"/>
  <c r="H21" i="1"/>
  <c r="F21" i="1"/>
  <c r="H20" i="1"/>
  <c r="F20" i="1"/>
  <c r="H19" i="1"/>
  <c r="F19" i="1"/>
  <c r="H17" i="1"/>
  <c r="F17" i="1"/>
  <c r="H16" i="1"/>
  <c r="F16" i="1"/>
  <c r="H15" i="1"/>
  <c r="F15" i="1"/>
  <c r="H6" i="1" l="1"/>
  <c r="H7" i="1"/>
  <c r="H8" i="1"/>
  <c r="H9" i="1"/>
  <c r="H10" i="1"/>
  <c r="H11" i="1"/>
  <c r="H12" i="1"/>
  <c r="H13" i="1"/>
  <c r="H14" i="1"/>
  <c r="F6" i="1"/>
  <c r="F7" i="1"/>
  <c r="F8" i="1"/>
  <c r="F9" i="1"/>
  <c r="F10" i="1"/>
  <c r="F11" i="1"/>
  <c r="F12" i="1"/>
  <c r="F13" i="1"/>
  <c r="F14" i="1"/>
  <c r="F30" i="1" l="1"/>
  <c r="H30" i="1"/>
  <c r="F4" i="7" l="1"/>
  <c r="D5" i="3"/>
  <c r="C5" i="3"/>
  <c r="B5" i="3"/>
  <c r="D19" i="2"/>
  <c r="D23" i="2" l="1"/>
  <c r="E23" i="2" s="1"/>
</calcChain>
</file>

<file path=xl/sharedStrings.xml><?xml version="1.0" encoding="utf-8"?>
<sst xmlns="http://schemas.openxmlformats.org/spreadsheetml/2006/main" count="184" uniqueCount="135">
  <si>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</si>
  <si>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</si>
  <si>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</si>
  <si>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</si>
  <si>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</si>
  <si>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</si>
  <si>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</si>
  <si>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</si>
  <si>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</si>
  <si>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</si>
  <si>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</si>
  <si>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</si>
  <si>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</si>
  <si>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</si>
  <si>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</si>
  <si>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</si>
  <si>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</si>
  <si>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</si>
  <si>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</si>
  <si>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</si>
  <si>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</si>
  <si>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</si>
  <si>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</si>
  <si>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</si>
  <si>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</si>
  <si>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</si>
  <si>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</si>
  <si>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</si>
  <si>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</si>
  <si>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</si>
  <si>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</si>
  <si>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</si>
  <si>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</si>
  <si>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</si>
  <si>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</si>
  <si>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</si>
  <si>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</si>
  <si>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</si>
  <si>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</si>
  <si>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</si>
  <si>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</si>
  <si>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</si>
  <si>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</si>
  <si>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</si>
  <si>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</si>
  <si>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</si>
  <si>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</si>
  <si>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</si>
  <si>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</si>
  <si>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</si>
  <si>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</si>
  <si>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</si>
  <si>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</si>
  <si>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I</t>
  </si>
  <si>
    <t>II</t>
  </si>
  <si>
    <t>III</t>
  </si>
  <si>
    <t>IV</t>
  </si>
  <si>
    <t>VI</t>
  </si>
  <si>
    <t>VII</t>
  </si>
  <si>
    <t xml:space="preserve"> </t>
  </si>
  <si>
    <t>Покраска МАФ</t>
  </si>
  <si>
    <t>V</t>
  </si>
  <si>
    <t>Техническое обслуживание инженерных сетей</t>
  </si>
  <si>
    <t>а) промазка замазкой (мастикой) гребней и свищей в местах протечек кровли, удаление с крыш снега и наледи, очистка кровли от мусора, грязи, листьев</t>
  </si>
  <si>
    <t>б) укрепление водосточных труб, колен, воронок</t>
  </si>
  <si>
    <t>в) утепление оконных проемов, чердачных перекрытий, входных дверей, дымовентиляционных каналов</t>
  </si>
  <si>
    <t>г) проверка исправности слуховых окон и жалюзи, состояния продухов в цоколях</t>
  </si>
  <si>
    <t>д) замена разбитых стекол окон и дверей в помещениях общего пользования</t>
  </si>
  <si>
    <t>е) укрепление входных дверей в помещениях общего пользования</t>
  </si>
  <si>
    <t>ж) проверка наличия тяги в дымовентиляционных каналах</t>
  </si>
  <si>
    <t>з) проверка исправности канализационных вытяжек</t>
  </si>
  <si>
    <t>и) укрепление просевших отмосток</t>
  </si>
  <si>
    <t>а) уборка земельного участка</t>
  </si>
  <si>
    <t>б) содержание контейнерной площадки</t>
  </si>
  <si>
    <t>в) озеленение</t>
  </si>
  <si>
    <t>г) механизированная погрузка и вывоз снега</t>
  </si>
  <si>
    <t>Уборка помещений общего пользования</t>
  </si>
  <si>
    <t>Сбор, транспортировка и обезвреживание ртутьсодержащих отходов</t>
  </si>
  <si>
    <t>Дезинсекция и дератизация</t>
  </si>
  <si>
    <t>Содержание общего имущества дома</t>
  </si>
  <si>
    <t>а) содержание и текущий ремонт лифтового оборудования</t>
  </si>
  <si>
    <t>б) периодическое техническое освидетельствование и электроизмерительные работы</t>
  </si>
  <si>
    <t>Услуги по содержанию и текущему ремонту лифтового оборудования, в том числе:</t>
  </si>
  <si>
    <t xml:space="preserve">1. Перечень работ по содержанию общего имущества </t>
  </si>
  <si>
    <t>Содержание придомовой территории,  в том числе</t>
  </si>
  <si>
    <t>Восстановление резьбы на стояке отопления кв. 37</t>
  </si>
  <si>
    <t xml:space="preserve">Замена замка </t>
  </si>
  <si>
    <t>Замена отсекающего крана ГВС  кв. 10</t>
  </si>
  <si>
    <t>Замена отсекающего крана на отоплении кв. 37</t>
  </si>
  <si>
    <t xml:space="preserve">Замена светильника этаж 3 </t>
  </si>
  <si>
    <t>Косметический ремонт ремонт входной группы</t>
  </si>
  <si>
    <t>Ремонт циркуляционного насоса  отопления</t>
  </si>
  <si>
    <t>Ремонт лежака канализации в подвале</t>
  </si>
  <si>
    <t>Ремонт двери выхода на техэтаж</t>
  </si>
  <si>
    <t>10 усл.</t>
  </si>
  <si>
    <t xml:space="preserve">техническая неисправность </t>
  </si>
  <si>
    <t xml:space="preserve">подготовка к сезонной эксплуатации </t>
  </si>
  <si>
    <t xml:space="preserve">вандальные действия </t>
  </si>
  <si>
    <t>Письмо от ДГХ администрации г. Тюмени № 32-08-009791/24 от 06.12.2024</t>
  </si>
  <si>
    <t>Повреждение досок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</si>
  <si>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</si>
  <si>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</si>
  <si>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</si>
  <si>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</si>
  <si>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</si>
  <si>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</si>
  <si>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</si>
  <si>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</si>
  <si>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</si>
  <si>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</si>
  <si>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</si>
  <si>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</si>
  <si>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</si>
  <si>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</si>
  <si>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</si>
  <si>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</si>
  <si>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</si>
  <si>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</si>
  <si>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</si>
  <si>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</si>
  <si>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</si>
  <si>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</si>
  <si>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</si>
  <si>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</si>
  <si>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Челюскинцев, дом 30</t>
  </si>
  <si>
    <t>многокватирного дома):  3204,80 м2.</t>
  </si>
  <si>
    <t>2 шт.</t>
  </si>
  <si>
    <t xml:space="preserve">Замена досоки объявления </t>
  </si>
  <si>
    <t>1 шт.</t>
  </si>
  <si>
    <t>Замена участка стояка ГВС  кв. 13</t>
  </si>
  <si>
    <t>аварийная ситуация</t>
  </si>
  <si>
    <t>Обустройства КП для ТКО</t>
  </si>
  <si>
    <t>подготовка  к сезонной эксплуатации</t>
  </si>
  <si>
    <t>Перенос и замена фоторелше на уличном освещении</t>
  </si>
  <si>
    <t>Замена автоматического выключателя на уличное освещение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</si>
</sst>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4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workbookViewId="0">
      <selection activeCell="H38" sqref="H38"/>
    </sheetView>
  </sheetViews>
  <sheetFormatPr defaultRowHeight="15"/>
  <cols>
    <col min="1" max="1" width="40.140625" bestFit="1" customWidth="1"/>
  </cols>
  <sheetData>
    <row r="1" spans="1:8" ht="15.75">
      <c r="A1" s="40" t="s">
        <v>100</v>
      </c>
      <c r="B1" s="40"/>
      <c r="C1" s="40"/>
      <c r="D1" s="40"/>
      <c r="E1" s="40"/>
      <c r="F1" s="40"/>
      <c r="G1" s="40"/>
      <c r="H1" s="40"/>
    </row>
    <row r="2" spans="1:8" ht="15.75">
      <c r="A2" s="40" t="s">
        <v>101</v>
      </c>
      <c r="B2" s="40"/>
      <c r="C2" s="40"/>
      <c r="D2" s="40"/>
      <c r="E2" s="40"/>
      <c r="F2" s="40"/>
      <c r="G2" s="40"/>
      <c r="H2" s="40"/>
    </row>
    <row r="3" spans="1:8" ht="15.75">
      <c r="A3" s="40" t="s">
        <v>102</v>
      </c>
      <c r="B3" s="40"/>
      <c r="C3" s="40"/>
      <c r="D3" s="40"/>
      <c r="E3" s="40"/>
      <c r="F3" s="40"/>
      <c r="G3" s="40"/>
      <c r="H3" s="40"/>
    </row>
    <row r="4" spans="1:8" ht="15.75">
      <c r="A4" s="40"/>
      <c r="B4" s="40"/>
      <c r="C4" s="40"/>
      <c r="D4" s="40"/>
      <c r="E4" s="40"/>
      <c r="F4" s="40"/>
      <c r="G4" s="40"/>
      <c r="H4" s="40"/>
    </row>
    <row r="5" spans="1:8" ht="15.75">
      <c r="A5" s="41"/>
      <c r="B5" s="41"/>
      <c r="C5" s="41"/>
      <c r="D5" s="41"/>
      <c r="E5" s="41"/>
      <c r="F5" s="41"/>
      <c r="G5" s="41"/>
      <c r="H5" s="41"/>
    </row>
    <row r="6" spans="1:8" ht="18.75">
      <c r="A6" s="39" t="s">
        <v>103</v>
      </c>
      <c r="B6" s="39"/>
      <c r="C6" s="39"/>
      <c r="D6" s="39"/>
      <c r="E6" s="39"/>
      <c r="F6" s="39"/>
      <c r="G6" s="39"/>
      <c r="H6" s="39"/>
    </row>
    <row r="7" spans="1:8" ht="16.5">
      <c r="A7" s="42" t="s">
        <v>104</v>
      </c>
      <c r="B7" s="42"/>
      <c r="C7" s="42"/>
      <c r="D7" s="42"/>
      <c r="E7" s="42"/>
      <c r="F7" s="42"/>
      <c r="G7" s="42"/>
      <c r="H7" s="42"/>
    </row>
    <row r="8" spans="1:8" ht="15.75">
      <c r="A8" s="28"/>
    </row>
    <row r="9" spans="1:8" ht="15.75">
      <c r="A9" s="28"/>
    </row>
    <row r="10" spans="1:8" ht="15.75">
      <c r="A10" s="43" t="s">
        <v>105</v>
      </c>
      <c r="B10" s="43"/>
      <c r="C10" s="43"/>
      <c r="D10" s="43"/>
      <c r="E10" s="43"/>
      <c r="F10" s="43"/>
      <c r="G10" s="43"/>
      <c r="H10" s="43"/>
    </row>
    <row r="11" spans="1:8" ht="18.75">
      <c r="A11" s="44" t="s">
        <v>124</v>
      </c>
      <c r="B11" s="45"/>
      <c r="C11" s="45"/>
      <c r="D11" s="45"/>
      <c r="E11" s="45"/>
      <c r="F11" s="45"/>
      <c r="G11" s="45"/>
      <c r="H11" s="45"/>
    </row>
    <row r="12" spans="1:8" ht="18.75">
      <c r="A12" s="44" t="s">
        <v>106</v>
      </c>
      <c r="B12" s="41"/>
      <c r="C12" s="41"/>
      <c r="D12" s="41"/>
      <c r="E12" s="41"/>
      <c r="F12" s="41"/>
      <c r="G12" s="41"/>
      <c r="H12" s="41"/>
    </row>
    <row r="13" spans="1:8" ht="15.75">
      <c r="A13" s="28"/>
    </row>
    <row r="14" spans="1:8" ht="15.75">
      <c r="A14" s="46" t="s">
        <v>107</v>
      </c>
      <c r="B14" s="41"/>
      <c r="C14" s="41"/>
      <c r="D14" s="41"/>
      <c r="E14" s="41"/>
      <c r="F14" s="41"/>
      <c r="G14" s="41"/>
      <c r="H14" s="41"/>
    </row>
    <row r="15" spans="1:8" ht="15.75">
      <c r="A15" s="41" t="s">
        <v>108</v>
      </c>
      <c r="B15" s="41"/>
      <c r="C15" s="41"/>
      <c r="D15" s="41"/>
      <c r="E15" s="41"/>
      <c r="F15" s="41"/>
      <c r="G15" s="41"/>
      <c r="H15" s="41"/>
    </row>
    <row r="16" spans="1:8" ht="15.75">
      <c r="A16" s="29"/>
    </row>
    <row r="17" spans="1:8" ht="15.75">
      <c r="A17" s="46" t="s">
        <v>109</v>
      </c>
      <c r="B17" s="41"/>
      <c r="C17" s="41"/>
      <c r="D17" s="41"/>
      <c r="E17" s="41"/>
      <c r="F17" s="41"/>
      <c r="G17" s="41"/>
      <c r="H17" s="41"/>
    </row>
    <row r="18" spans="1:8" ht="15.75">
      <c r="A18" s="41" t="s">
        <v>110</v>
      </c>
      <c r="B18" s="41"/>
      <c r="C18" s="41"/>
      <c r="D18" s="41"/>
      <c r="E18" s="41"/>
      <c r="F18" s="41"/>
      <c r="G18" s="41"/>
      <c r="H18" s="41"/>
    </row>
    <row r="19" spans="1:8" ht="15.75">
      <c r="A19" s="41" t="s">
        <v>111</v>
      </c>
      <c r="B19" s="41"/>
      <c r="C19" s="41"/>
      <c r="D19" s="41"/>
      <c r="E19" s="41"/>
      <c r="F19" s="41"/>
      <c r="G19" s="41"/>
      <c r="H19" s="41"/>
    </row>
    <row r="20" spans="1:8" ht="15.75">
      <c r="A20" s="28"/>
    </row>
    <row r="21" spans="1:8" ht="15.75">
      <c r="A21" s="46" t="s">
        <v>112</v>
      </c>
      <c r="B21" s="41"/>
      <c r="C21" s="41"/>
      <c r="D21" s="41"/>
      <c r="E21" s="41"/>
      <c r="F21" s="41"/>
      <c r="G21" s="41"/>
      <c r="H21" s="41"/>
    </row>
    <row r="22" spans="1:8" ht="15.75">
      <c r="A22" s="41" t="s">
        <v>113</v>
      </c>
      <c r="B22" s="41"/>
      <c r="C22" s="41"/>
      <c r="D22" s="41"/>
      <c r="E22" s="41"/>
      <c r="F22" s="41"/>
      <c r="G22" s="41"/>
      <c r="H22" s="41"/>
    </row>
    <row r="23" spans="1:8" ht="15.75">
      <c r="A23" s="41" t="s">
        <v>114</v>
      </c>
      <c r="B23" s="41"/>
      <c r="C23" s="41"/>
      <c r="D23" s="41"/>
      <c r="E23" s="41"/>
      <c r="F23" s="41"/>
      <c r="G23" s="41"/>
      <c r="H23" s="41"/>
    </row>
    <row r="24" spans="1:8" ht="15.75">
      <c r="A24" s="41"/>
      <c r="B24" s="41"/>
      <c r="C24" s="41"/>
      <c r="D24" s="41"/>
      <c r="E24" s="41"/>
      <c r="F24" s="41"/>
      <c r="G24" s="41"/>
      <c r="H24" s="41"/>
    </row>
    <row r="25" spans="1:8" ht="15.75">
      <c r="A25" s="51" t="s">
        <v>115</v>
      </c>
      <c r="B25" s="51"/>
      <c r="C25" s="51"/>
      <c r="D25" s="51"/>
      <c r="E25" s="51"/>
      <c r="F25" s="51"/>
      <c r="G25" s="51"/>
      <c r="H25" s="51"/>
    </row>
    <row r="26" spans="1:8" ht="15.75">
      <c r="A26" s="52" t="s">
        <v>116</v>
      </c>
      <c r="B26" s="53"/>
      <c r="C26" s="53"/>
      <c r="D26" s="53"/>
      <c r="E26" s="53"/>
      <c r="F26" s="53"/>
      <c r="G26" s="53"/>
      <c r="H26" s="53"/>
    </row>
    <row r="27" spans="1:8" ht="15.75">
      <c r="A27" s="41" t="s">
        <v>117</v>
      </c>
      <c r="B27" s="41"/>
      <c r="C27" s="41"/>
      <c r="D27" s="41"/>
      <c r="E27" s="41"/>
      <c r="F27" s="41"/>
      <c r="G27" s="41"/>
      <c r="H27" s="41"/>
    </row>
    <row r="28" spans="1:8" ht="15.75">
      <c r="A28" s="28"/>
      <c r="B28" s="28"/>
      <c r="C28" s="28"/>
      <c r="D28" s="28"/>
      <c r="E28" s="28"/>
      <c r="F28" s="28"/>
      <c r="G28" s="28"/>
      <c r="H28" s="28"/>
    </row>
    <row r="29" spans="1:8" ht="15.75">
      <c r="A29" s="52" t="s">
        <v>118</v>
      </c>
      <c r="B29" s="41"/>
      <c r="C29" s="41"/>
      <c r="D29" s="41"/>
      <c r="E29" s="41"/>
      <c r="F29" s="41"/>
      <c r="G29" s="41"/>
      <c r="H29" s="41"/>
    </row>
    <row r="30" spans="1:8" ht="15.75">
      <c r="A30" s="41" t="s">
        <v>119</v>
      </c>
      <c r="B30" s="41"/>
      <c r="C30" s="41"/>
      <c r="D30" s="41"/>
      <c r="E30" s="41"/>
      <c r="F30" s="41"/>
      <c r="G30" s="41"/>
      <c r="H30" s="41"/>
    </row>
    <row r="31" spans="1:8" ht="15.75">
      <c r="A31" s="41" t="s">
        <v>120</v>
      </c>
      <c r="B31" s="41"/>
      <c r="C31" s="41"/>
      <c r="D31" s="41"/>
      <c r="E31" s="41"/>
      <c r="F31" s="41"/>
      <c r="G31" s="41"/>
      <c r="H31" s="41"/>
    </row>
    <row r="32" spans="1:8" ht="15.75">
      <c r="A32" s="28"/>
    </row>
    <row r="33" spans="1:9" ht="15.75">
      <c r="A33" s="47" t="s">
        <v>121</v>
      </c>
      <c r="B33" s="47"/>
      <c r="C33" s="47"/>
      <c r="D33" s="47"/>
      <c r="E33" s="47"/>
      <c r="F33" s="47"/>
      <c r="G33" s="47"/>
      <c r="H33" s="47"/>
      <c r="I33" s="47"/>
    </row>
    <row r="34" spans="1:9" ht="15.75">
      <c r="A34" s="48" t="s">
        <v>122</v>
      </c>
      <c r="B34" s="48"/>
      <c r="C34" s="48"/>
      <c r="D34" s="48"/>
      <c r="E34" s="48"/>
      <c r="F34" s="48"/>
      <c r="G34" s="48"/>
      <c r="H34" s="48"/>
      <c r="I34" s="48"/>
    </row>
    <row r="35" spans="1:9" ht="15.75">
      <c r="A35" s="49" t="s">
        <v>125</v>
      </c>
      <c r="B35" s="50"/>
      <c r="C35" s="50"/>
      <c r="D35" s="50"/>
      <c r="E35" s="50"/>
      <c r="F35" s="50"/>
      <c r="G35" s="50"/>
      <c r="H35" s="50"/>
      <c r="I35" s="50"/>
    </row>
    <row r="36" spans="1:9" ht="15.75">
      <c r="A36" s="30"/>
    </row>
    <row r="37" spans="1:9">
      <c r="A37" s="31" t="s">
        <v>123</v>
      </c>
    </row>
    <row r="38" spans="1:9" ht="15.75">
      <c r="A38" s="30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9" zoomScale="91" zoomScaleNormal="91" workbookViewId="0">
      <selection activeCell="A27" sqref="A27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62" t="s">
        <v>83</v>
      </c>
      <c r="B1" s="62"/>
      <c r="C1" s="62"/>
      <c r="D1" s="62"/>
      <c r="E1" s="62"/>
      <c r="F1" s="62"/>
      <c r="G1" s="62"/>
      <c r="H1" s="62"/>
    </row>
    <row r="2" spans="1:8" ht="16.5" customHeight="1">
      <c r="A2" s="63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/>
      <c r="G2" s="56" t="s">
        <v>5</v>
      </c>
      <c r="H2" s="56"/>
    </row>
    <row r="3" spans="1:8" ht="47.25" customHeight="1">
      <c r="A3" s="64"/>
      <c r="B3" s="56"/>
      <c r="C3" s="56"/>
      <c r="D3" s="56"/>
      <c r="E3" s="23" t="s">
        <v>6</v>
      </c>
      <c r="F3" s="23" t="s">
        <v>7</v>
      </c>
      <c r="G3" s="23" t="s">
        <v>6</v>
      </c>
      <c r="H3" s="23" t="s">
        <v>7</v>
      </c>
    </row>
    <row r="4" spans="1:8" ht="15" customHeight="1">
      <c r="A4" s="57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</row>
    <row r="5" spans="1:8" s="12" customFormat="1">
      <c r="A5" s="13" t="s">
        <v>53</v>
      </c>
      <c r="B5" s="58" t="s">
        <v>62</v>
      </c>
      <c r="C5" s="59"/>
      <c r="D5" s="59"/>
      <c r="E5" s="59"/>
      <c r="F5" s="59"/>
      <c r="G5" s="59"/>
      <c r="H5" s="60"/>
    </row>
    <row r="6" spans="1:8" ht="126">
      <c r="A6" s="10">
        <v>1</v>
      </c>
      <c r="B6" s="34" t="s">
        <v>63</v>
      </c>
      <c r="C6" s="23" t="s">
        <v>48</v>
      </c>
      <c r="D6" s="35">
        <v>5123.49</v>
      </c>
      <c r="E6" s="23">
        <v>1</v>
      </c>
      <c r="F6" s="9">
        <f t="shared" ref="F6:F14" si="0">D6*E6</f>
        <v>5123.49</v>
      </c>
      <c r="G6" s="23">
        <v>1</v>
      </c>
      <c r="H6" s="9">
        <f t="shared" ref="H6:H14" si="1">D6*G6</f>
        <v>5123.49</v>
      </c>
    </row>
    <row r="7" spans="1:8" ht="47.25">
      <c r="A7" s="10">
        <v>2</v>
      </c>
      <c r="B7" s="34" t="s">
        <v>64</v>
      </c>
      <c r="C7" s="23" t="s">
        <v>48</v>
      </c>
      <c r="D7" s="35">
        <v>2939.14</v>
      </c>
      <c r="E7" s="23">
        <v>1</v>
      </c>
      <c r="F7" s="9">
        <f t="shared" si="0"/>
        <v>2939.14</v>
      </c>
      <c r="G7" s="23">
        <v>1</v>
      </c>
      <c r="H7" s="9">
        <f t="shared" si="1"/>
        <v>2939.14</v>
      </c>
    </row>
    <row r="8" spans="1:8" ht="94.5">
      <c r="A8" s="10">
        <v>3</v>
      </c>
      <c r="B8" s="34" t="s">
        <v>65</v>
      </c>
      <c r="C8" s="23" t="s">
        <v>48</v>
      </c>
      <c r="D8" s="35">
        <v>36004.42</v>
      </c>
      <c r="E8" s="23">
        <v>1</v>
      </c>
      <c r="F8" s="9">
        <f t="shared" si="0"/>
        <v>36004.42</v>
      </c>
      <c r="G8" s="23">
        <v>1</v>
      </c>
      <c r="H8" s="9">
        <f t="shared" si="1"/>
        <v>36004.42</v>
      </c>
    </row>
    <row r="9" spans="1:8" ht="78.75">
      <c r="A9" s="10">
        <v>4</v>
      </c>
      <c r="B9" s="34" t="s">
        <v>66</v>
      </c>
      <c r="C9" s="23" t="s">
        <v>48</v>
      </c>
      <c r="D9" s="35">
        <v>1836.96</v>
      </c>
      <c r="E9" s="23">
        <v>1</v>
      </c>
      <c r="F9" s="9">
        <f t="shared" si="0"/>
        <v>1836.96</v>
      </c>
      <c r="G9" s="23">
        <v>1</v>
      </c>
      <c r="H9" s="9">
        <f t="shared" si="1"/>
        <v>1836.96</v>
      </c>
    </row>
    <row r="10" spans="1:8" ht="63">
      <c r="A10" s="10">
        <v>5</v>
      </c>
      <c r="B10" s="34" t="s">
        <v>67</v>
      </c>
      <c r="C10" s="23" t="s">
        <v>48</v>
      </c>
      <c r="D10" s="35">
        <v>15063.07</v>
      </c>
      <c r="E10" s="23">
        <v>1</v>
      </c>
      <c r="F10" s="9">
        <f t="shared" si="0"/>
        <v>15063.07</v>
      </c>
      <c r="G10" s="23">
        <v>1</v>
      </c>
      <c r="H10" s="9">
        <f t="shared" si="1"/>
        <v>15063.07</v>
      </c>
    </row>
    <row r="11" spans="1:8" ht="47.25">
      <c r="A11" s="10">
        <v>6</v>
      </c>
      <c r="B11" s="34" t="s">
        <v>68</v>
      </c>
      <c r="C11" s="23" t="s">
        <v>48</v>
      </c>
      <c r="D11" s="35">
        <v>11021.76</v>
      </c>
      <c r="E11" s="23">
        <v>1</v>
      </c>
      <c r="F11" s="9">
        <f t="shared" si="0"/>
        <v>11021.76</v>
      </c>
      <c r="G11" s="23">
        <v>1</v>
      </c>
      <c r="H11" s="9">
        <f t="shared" si="1"/>
        <v>11021.76</v>
      </c>
    </row>
    <row r="12" spans="1:8" ht="63">
      <c r="A12" s="10">
        <v>7</v>
      </c>
      <c r="B12" s="34" t="s">
        <v>69</v>
      </c>
      <c r="C12" s="23" t="s">
        <v>48</v>
      </c>
      <c r="D12" s="35">
        <v>734.78</v>
      </c>
      <c r="E12" s="23">
        <v>1</v>
      </c>
      <c r="F12" s="9">
        <f t="shared" si="0"/>
        <v>734.78</v>
      </c>
      <c r="G12" s="23">
        <v>1</v>
      </c>
      <c r="H12" s="9">
        <f t="shared" si="1"/>
        <v>734.78</v>
      </c>
    </row>
    <row r="13" spans="1:8" ht="63">
      <c r="A13" s="10">
        <v>8</v>
      </c>
      <c r="B13" s="34" t="s">
        <v>70</v>
      </c>
      <c r="C13" s="23" t="s">
        <v>48</v>
      </c>
      <c r="D13" s="35">
        <v>734.78</v>
      </c>
      <c r="E13" s="23">
        <v>1</v>
      </c>
      <c r="F13" s="9">
        <f t="shared" si="0"/>
        <v>734.78</v>
      </c>
      <c r="G13" s="23">
        <v>1</v>
      </c>
      <c r="H13" s="9">
        <f t="shared" si="1"/>
        <v>734.78</v>
      </c>
    </row>
    <row r="14" spans="1:8" ht="31.5">
      <c r="A14" s="10">
        <v>9</v>
      </c>
      <c r="B14" s="34" t="s">
        <v>71</v>
      </c>
      <c r="C14" s="23" t="s">
        <v>48</v>
      </c>
      <c r="D14" s="35">
        <v>3673.92</v>
      </c>
      <c r="E14" s="23">
        <v>1</v>
      </c>
      <c r="F14" s="9">
        <f t="shared" si="0"/>
        <v>3673.92</v>
      </c>
      <c r="G14" s="23">
        <v>1</v>
      </c>
      <c r="H14" s="9">
        <f t="shared" si="1"/>
        <v>3673.92</v>
      </c>
    </row>
    <row r="15" spans="1:8" ht="126">
      <c r="A15" s="70" t="s">
        <v>54</v>
      </c>
      <c r="B15" s="71" t="s">
        <v>49</v>
      </c>
      <c r="C15" s="72" t="s">
        <v>48</v>
      </c>
      <c r="D15" s="73">
        <v>3735.15</v>
      </c>
      <c r="E15" s="72">
        <v>12</v>
      </c>
      <c r="F15" s="33">
        <f t="shared" ref="F15:F17" si="2">D15*E15</f>
        <v>44821.8</v>
      </c>
      <c r="G15" s="72">
        <v>12</v>
      </c>
      <c r="H15" s="33">
        <f t="shared" ref="H15:H17" si="3">D15*G15</f>
        <v>44821.8</v>
      </c>
    </row>
    <row r="16" spans="1:8" ht="94.5">
      <c r="A16" s="70" t="s">
        <v>55</v>
      </c>
      <c r="B16" s="71" t="s">
        <v>50</v>
      </c>
      <c r="C16" s="72" t="s">
        <v>48</v>
      </c>
      <c r="D16" s="73">
        <v>2265.58</v>
      </c>
      <c r="E16" s="72">
        <v>12</v>
      </c>
      <c r="F16" s="33">
        <f t="shared" si="2"/>
        <v>27186.959999999999</v>
      </c>
      <c r="G16" s="72">
        <v>12</v>
      </c>
      <c r="H16" s="33">
        <f t="shared" si="3"/>
        <v>27186.959999999999</v>
      </c>
    </row>
    <row r="17" spans="1:8" ht="94.5">
      <c r="A17" s="70" t="s">
        <v>56</v>
      </c>
      <c r="B17" s="71" t="s">
        <v>51</v>
      </c>
      <c r="C17" s="72" t="s">
        <v>48</v>
      </c>
      <c r="D17" s="73">
        <v>4408.7</v>
      </c>
      <c r="E17" s="72">
        <v>12</v>
      </c>
      <c r="F17" s="33">
        <f t="shared" si="2"/>
        <v>52904.399999999994</v>
      </c>
      <c r="G17" s="72">
        <v>12</v>
      </c>
      <c r="H17" s="33">
        <f t="shared" si="3"/>
        <v>52904.399999999994</v>
      </c>
    </row>
    <row r="18" spans="1:8" s="12" customFormat="1">
      <c r="A18" s="25" t="s">
        <v>61</v>
      </c>
      <c r="B18" s="61" t="s">
        <v>84</v>
      </c>
      <c r="C18" s="61"/>
      <c r="D18" s="61"/>
      <c r="E18" s="61"/>
      <c r="F18" s="61"/>
      <c r="G18" s="61"/>
      <c r="H18" s="61"/>
    </row>
    <row r="19" spans="1:8" ht="31.5">
      <c r="A19" s="26">
        <v>1</v>
      </c>
      <c r="B19" s="34" t="s">
        <v>72</v>
      </c>
      <c r="C19" s="23" t="s">
        <v>52</v>
      </c>
      <c r="D19" s="23">
        <v>359.28</v>
      </c>
      <c r="E19" s="23">
        <v>317</v>
      </c>
      <c r="F19" s="9">
        <f t="shared" ref="F19:F22" si="4">D19*E19</f>
        <v>113891.76</v>
      </c>
      <c r="G19" s="23">
        <v>317</v>
      </c>
      <c r="H19" s="9">
        <f t="shared" ref="H19:H22" si="5">D19*G19</f>
        <v>113891.76</v>
      </c>
    </row>
    <row r="20" spans="1:8" ht="47.25">
      <c r="A20" s="26">
        <v>2</v>
      </c>
      <c r="B20" s="34" t="s">
        <v>73</v>
      </c>
      <c r="C20" s="23" t="s">
        <v>48</v>
      </c>
      <c r="D20" s="23">
        <v>1530.8</v>
      </c>
      <c r="E20" s="23">
        <v>12</v>
      </c>
      <c r="F20" s="9">
        <f t="shared" si="4"/>
        <v>18369.599999999999</v>
      </c>
      <c r="G20" s="23">
        <v>12</v>
      </c>
      <c r="H20" s="9">
        <f t="shared" si="5"/>
        <v>18369.599999999999</v>
      </c>
    </row>
    <row r="21" spans="1:8">
      <c r="A21" s="26">
        <v>3</v>
      </c>
      <c r="B21" s="34" t="s">
        <v>74</v>
      </c>
      <c r="C21" s="23" t="s">
        <v>48</v>
      </c>
      <c r="D21" s="23">
        <v>3673.92</v>
      </c>
      <c r="E21" s="23">
        <v>1</v>
      </c>
      <c r="F21" s="9">
        <f t="shared" si="4"/>
        <v>3673.92</v>
      </c>
      <c r="G21" s="23">
        <v>1</v>
      </c>
      <c r="H21" s="9">
        <f t="shared" si="5"/>
        <v>3673.92</v>
      </c>
    </row>
    <row r="22" spans="1:8" ht="31.5">
      <c r="A22" s="26">
        <v>4</v>
      </c>
      <c r="B22" s="34" t="s">
        <v>75</v>
      </c>
      <c r="C22" s="23" t="s">
        <v>48</v>
      </c>
      <c r="D22" s="23">
        <v>8964.36</v>
      </c>
      <c r="E22" s="23">
        <v>5</v>
      </c>
      <c r="F22" s="9">
        <f t="shared" si="4"/>
        <v>44821.8</v>
      </c>
      <c r="G22" s="23">
        <v>5</v>
      </c>
      <c r="H22" s="9">
        <f t="shared" si="5"/>
        <v>44821.8</v>
      </c>
    </row>
    <row r="23" spans="1:8">
      <c r="A23" s="32" t="s">
        <v>57</v>
      </c>
      <c r="B23" s="54" t="s">
        <v>79</v>
      </c>
      <c r="C23" s="54"/>
      <c r="D23" s="54"/>
      <c r="E23" s="54"/>
      <c r="F23" s="54"/>
      <c r="G23" s="54"/>
      <c r="H23" s="54"/>
    </row>
    <row r="24" spans="1:8" ht="31.5">
      <c r="A24" s="26">
        <v>1</v>
      </c>
      <c r="B24" s="36" t="s">
        <v>76</v>
      </c>
      <c r="C24" s="23" t="s">
        <v>48</v>
      </c>
      <c r="D24" s="23">
        <v>11419.77</v>
      </c>
      <c r="E24" s="23">
        <v>12</v>
      </c>
      <c r="F24" s="9">
        <f>E24*D24</f>
        <v>137037.24</v>
      </c>
      <c r="G24" s="23">
        <v>12</v>
      </c>
      <c r="H24" s="9">
        <f>G24*D24</f>
        <v>137037.24</v>
      </c>
    </row>
    <row r="25" spans="1:8" ht="63">
      <c r="A25" s="26">
        <v>2</v>
      </c>
      <c r="B25" s="36" t="s">
        <v>77</v>
      </c>
      <c r="C25" s="23"/>
      <c r="D25" s="23">
        <v>183.7</v>
      </c>
      <c r="E25" s="23">
        <v>12</v>
      </c>
      <c r="F25" s="9">
        <f t="shared" ref="F25" si="6">E25*D25</f>
        <v>2204.3999999999996</v>
      </c>
      <c r="G25" s="23">
        <v>12</v>
      </c>
      <c r="H25" s="9">
        <f t="shared" ref="H25:H26" si="7">G25*D25</f>
        <v>2204.3999999999996</v>
      </c>
    </row>
    <row r="26" spans="1:8" ht="31.5">
      <c r="A26" s="26">
        <v>3</v>
      </c>
      <c r="B26" s="34" t="s">
        <v>78</v>
      </c>
      <c r="C26" s="23"/>
      <c r="D26" s="23">
        <v>2571.7399999999998</v>
      </c>
      <c r="E26" s="23">
        <v>2</v>
      </c>
      <c r="F26" s="9">
        <f>E26*D26</f>
        <v>5143.4799999999996</v>
      </c>
      <c r="G26" s="23">
        <v>2</v>
      </c>
      <c r="H26" s="9">
        <f t="shared" si="7"/>
        <v>5143.4799999999996</v>
      </c>
    </row>
    <row r="27" spans="1:8">
      <c r="A27" s="32" t="s">
        <v>58</v>
      </c>
      <c r="B27" s="54" t="s">
        <v>82</v>
      </c>
      <c r="C27" s="55"/>
      <c r="D27" s="55"/>
      <c r="E27" s="55"/>
      <c r="F27" s="55"/>
      <c r="G27" s="55"/>
      <c r="H27" s="55"/>
    </row>
    <row r="28" spans="1:8" ht="63">
      <c r="A28" s="26">
        <v>1</v>
      </c>
      <c r="B28" s="34" t="s">
        <v>80</v>
      </c>
      <c r="C28" s="23"/>
      <c r="D28" s="23">
        <v>13899.66</v>
      </c>
      <c r="E28" s="23">
        <v>12</v>
      </c>
      <c r="F28" s="9">
        <f>E28*D28</f>
        <v>166795.91999999998</v>
      </c>
      <c r="G28" s="23">
        <v>12</v>
      </c>
      <c r="H28" s="9">
        <f>G28*D28</f>
        <v>166795.91999999998</v>
      </c>
    </row>
    <row r="29" spans="1:8" ht="78.75">
      <c r="A29" s="26">
        <v>2</v>
      </c>
      <c r="B29" s="34" t="s">
        <v>81</v>
      </c>
      <c r="C29" s="23"/>
      <c r="D29" s="23">
        <v>6980.45</v>
      </c>
      <c r="E29" s="23">
        <v>1</v>
      </c>
      <c r="F29" s="9">
        <f>E29*D29</f>
        <v>6980.45</v>
      </c>
      <c r="G29" s="23">
        <v>1</v>
      </c>
      <c r="H29" s="9">
        <f>G29*D29</f>
        <v>6980.45</v>
      </c>
    </row>
    <row r="30" spans="1:8">
      <c r="A30" s="56" t="s">
        <v>8</v>
      </c>
      <c r="B30" s="57"/>
      <c r="C30" s="57"/>
      <c r="D30" s="24">
        <f>SUM(D6:D29)</f>
        <v>137125.43</v>
      </c>
      <c r="E30" s="24"/>
      <c r="F30" s="16">
        <f>SUM(F6:F29)</f>
        <v>700964.04999999981</v>
      </c>
      <c r="G30" s="24"/>
      <c r="H30" s="16">
        <f>SUM(H6:H29)</f>
        <v>700964.04999999981</v>
      </c>
    </row>
    <row r="31" spans="1:8">
      <c r="A31" s="27"/>
      <c r="B31" s="27"/>
      <c r="C31" s="27"/>
      <c r="D31" s="27"/>
      <c r="E31" s="27"/>
      <c r="F31" s="11"/>
      <c r="G31" s="27"/>
      <c r="H31" s="11"/>
    </row>
  </sheetData>
  <mergeCells count="12">
    <mergeCell ref="A1:H1"/>
    <mergeCell ref="E2:F2"/>
    <mergeCell ref="G2:H2"/>
    <mergeCell ref="A2:A4"/>
    <mergeCell ref="B2:B3"/>
    <mergeCell ref="C2:C3"/>
    <mergeCell ref="D2:D3"/>
    <mergeCell ref="B23:H23"/>
    <mergeCell ref="B27:H27"/>
    <mergeCell ref="A30:C30"/>
    <mergeCell ref="B5:H5"/>
    <mergeCell ref="B18:H18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23" workbookViewId="0">
      <selection activeCell="F17" sqref="F17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62" t="s">
        <v>9</v>
      </c>
      <c r="B1" s="62"/>
      <c r="C1" s="62"/>
      <c r="D1" s="62"/>
      <c r="E1" s="62"/>
      <c r="F1" s="62"/>
    </row>
    <row r="2" spans="1:8" ht="119.25" customHeight="1">
      <c r="A2" s="63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57"/>
      <c r="B3" s="3">
        <v>1</v>
      </c>
      <c r="C3" s="3">
        <v>2</v>
      </c>
      <c r="D3" s="3">
        <v>3</v>
      </c>
      <c r="E3" s="3">
        <v>4</v>
      </c>
      <c r="F3" s="3">
        <v>5</v>
      </c>
    </row>
    <row r="4" spans="1:8" s="15" customFormat="1" ht="47.25">
      <c r="A4" s="17">
        <v>1</v>
      </c>
      <c r="B4" s="18" t="s">
        <v>85</v>
      </c>
      <c r="C4" s="18" t="s">
        <v>95</v>
      </c>
      <c r="D4" s="20">
        <v>3800</v>
      </c>
      <c r="E4" s="8" t="s">
        <v>47</v>
      </c>
      <c r="F4" s="19"/>
    </row>
    <row r="5" spans="1:8" s="15" customFormat="1" ht="31.5">
      <c r="A5" s="17">
        <v>2</v>
      </c>
      <c r="B5" s="18" t="s">
        <v>127</v>
      </c>
      <c r="C5" s="18" t="s">
        <v>99</v>
      </c>
      <c r="D5" s="20">
        <v>2500</v>
      </c>
      <c r="E5" s="8" t="s">
        <v>128</v>
      </c>
      <c r="F5" s="19"/>
      <c r="H5" s="15" t="s">
        <v>59</v>
      </c>
    </row>
    <row r="6" spans="1:8" s="15" customFormat="1" ht="31.5">
      <c r="A6" s="17">
        <v>3</v>
      </c>
      <c r="B6" s="18" t="s">
        <v>86</v>
      </c>
      <c r="C6" s="18" t="s">
        <v>95</v>
      </c>
      <c r="D6" s="20">
        <v>2420</v>
      </c>
      <c r="E6" s="8" t="s">
        <v>126</v>
      </c>
      <c r="F6" s="19"/>
    </row>
    <row r="7" spans="1:8" s="15" customFormat="1" ht="31.5">
      <c r="A7" s="17">
        <v>4</v>
      </c>
      <c r="B7" s="38" t="s">
        <v>87</v>
      </c>
      <c r="C7" s="18" t="s">
        <v>95</v>
      </c>
      <c r="D7" s="20">
        <v>1345.25</v>
      </c>
      <c r="E7" s="8" t="s">
        <v>128</v>
      </c>
      <c r="F7" s="19"/>
    </row>
    <row r="8" spans="1:8" s="15" customFormat="1" ht="47.25">
      <c r="A8" s="17">
        <v>5</v>
      </c>
      <c r="B8" s="38" t="s">
        <v>88</v>
      </c>
      <c r="C8" s="18" t="s">
        <v>95</v>
      </c>
      <c r="D8" s="20">
        <v>1499</v>
      </c>
      <c r="E8" s="8" t="s">
        <v>128</v>
      </c>
      <c r="F8" s="19"/>
    </row>
    <row r="9" spans="1:8" s="15" customFormat="1" ht="31.5">
      <c r="A9" s="17">
        <v>6</v>
      </c>
      <c r="B9" s="21" t="s">
        <v>89</v>
      </c>
      <c r="C9" s="18" t="s">
        <v>95</v>
      </c>
      <c r="D9" s="20">
        <v>2320.71</v>
      </c>
      <c r="E9" s="8" t="s">
        <v>47</v>
      </c>
      <c r="F9" s="22"/>
    </row>
    <row r="10" spans="1:8" s="15" customFormat="1" ht="31.5">
      <c r="A10" s="17">
        <v>7</v>
      </c>
      <c r="B10" s="21" t="s">
        <v>129</v>
      </c>
      <c r="C10" s="18" t="s">
        <v>130</v>
      </c>
      <c r="D10" s="20">
        <v>3297</v>
      </c>
      <c r="E10" s="8" t="s">
        <v>47</v>
      </c>
      <c r="F10" s="22"/>
    </row>
    <row r="11" spans="1:8" s="15" customFormat="1" ht="63">
      <c r="A11" s="17">
        <v>8</v>
      </c>
      <c r="B11" s="21" t="s">
        <v>90</v>
      </c>
      <c r="C11" s="21" t="s">
        <v>98</v>
      </c>
      <c r="D11" s="20">
        <v>163050.88</v>
      </c>
      <c r="E11" s="8" t="s">
        <v>47</v>
      </c>
      <c r="F11" s="22"/>
    </row>
    <row r="12" spans="1:8" s="15" customFormat="1" ht="31.5">
      <c r="A12" s="17">
        <v>9</v>
      </c>
      <c r="B12" s="21" t="s">
        <v>131</v>
      </c>
      <c r="C12" s="21" t="s">
        <v>132</v>
      </c>
      <c r="D12" s="20">
        <v>1992</v>
      </c>
      <c r="E12" s="8" t="s">
        <v>47</v>
      </c>
      <c r="F12" s="22"/>
    </row>
    <row r="13" spans="1:8" s="15" customFormat="1" ht="31.5">
      <c r="A13" s="17">
        <v>10</v>
      </c>
      <c r="B13" s="21" t="s">
        <v>60</v>
      </c>
      <c r="C13" s="21" t="s">
        <v>96</v>
      </c>
      <c r="D13" s="20">
        <v>1073.52</v>
      </c>
      <c r="E13" s="8" t="s">
        <v>47</v>
      </c>
      <c r="F13" s="22"/>
    </row>
    <row r="14" spans="1:8" s="15" customFormat="1" ht="47.25">
      <c r="A14" s="17">
        <v>11</v>
      </c>
      <c r="B14" s="21" t="s">
        <v>91</v>
      </c>
      <c r="C14" s="18" t="s">
        <v>95</v>
      </c>
      <c r="D14" s="20">
        <v>13500</v>
      </c>
      <c r="E14" s="8" t="s">
        <v>47</v>
      </c>
      <c r="F14" s="8"/>
    </row>
    <row r="15" spans="1:8" s="15" customFormat="1" ht="31.5">
      <c r="A15" s="17">
        <v>12</v>
      </c>
      <c r="B15" s="21" t="s">
        <v>92</v>
      </c>
      <c r="C15" s="18" t="s">
        <v>95</v>
      </c>
      <c r="D15" s="20">
        <v>2462</v>
      </c>
      <c r="E15" s="8" t="s">
        <v>47</v>
      </c>
      <c r="F15" s="8"/>
    </row>
    <row r="16" spans="1:8" s="15" customFormat="1" ht="31.5">
      <c r="A16" s="17">
        <v>13</v>
      </c>
      <c r="B16" s="21" t="s">
        <v>93</v>
      </c>
      <c r="C16" s="21" t="s">
        <v>97</v>
      </c>
      <c r="D16" s="20">
        <v>1500</v>
      </c>
      <c r="E16" s="8" t="s">
        <v>47</v>
      </c>
      <c r="F16" s="8"/>
    </row>
    <row r="17" spans="1:6" s="15" customFormat="1" ht="47.25">
      <c r="A17" s="17">
        <v>14</v>
      </c>
      <c r="B17" s="37" t="s">
        <v>133</v>
      </c>
      <c r="C17" s="18" t="s">
        <v>95</v>
      </c>
      <c r="D17" s="20">
        <v>3752.8</v>
      </c>
      <c r="E17" s="8" t="s">
        <v>47</v>
      </c>
      <c r="F17" s="8"/>
    </row>
    <row r="18" spans="1:6" s="15" customFormat="1" ht="63">
      <c r="A18" s="17">
        <v>15</v>
      </c>
      <c r="B18" s="21" t="s">
        <v>134</v>
      </c>
      <c r="C18" s="18" t="s">
        <v>95</v>
      </c>
      <c r="D18" s="20">
        <v>1711</v>
      </c>
      <c r="E18" s="8" t="s">
        <v>47</v>
      </c>
      <c r="F18" s="8"/>
    </row>
    <row r="19" spans="1:6">
      <c r="A19" s="66" t="s">
        <v>8</v>
      </c>
      <c r="B19" s="62"/>
      <c r="C19" s="67"/>
      <c r="D19" s="14">
        <f>SUM(D4:D18)</f>
        <v>206224.15999999997</v>
      </c>
      <c r="E19" s="8" t="s">
        <v>94</v>
      </c>
      <c r="F19" s="14"/>
    </row>
    <row r="21" spans="1:6" ht="220.5">
      <c r="A21" s="63" t="s">
        <v>0</v>
      </c>
      <c r="B21" s="4" t="s">
        <v>14</v>
      </c>
      <c r="C21" s="4" t="s">
        <v>15</v>
      </c>
      <c r="D21" s="4" t="s">
        <v>16</v>
      </c>
      <c r="E21" s="4" t="s">
        <v>17</v>
      </c>
    </row>
    <row r="22" spans="1:6">
      <c r="A22" s="57"/>
      <c r="B22" s="4">
        <v>6</v>
      </c>
      <c r="C22" s="4">
        <v>7</v>
      </c>
      <c r="D22" s="4">
        <v>8</v>
      </c>
      <c r="E22" s="4">
        <v>9</v>
      </c>
    </row>
    <row r="23" spans="1:6">
      <c r="A23" s="4">
        <v>1</v>
      </c>
      <c r="B23" s="4">
        <v>159702.31</v>
      </c>
      <c r="C23" s="4">
        <v>259738.92</v>
      </c>
      <c r="D23" s="4">
        <f>D19</f>
        <v>206224.15999999997</v>
      </c>
      <c r="E23" s="8">
        <f>B23+C23-D23</f>
        <v>213217.07</v>
      </c>
    </row>
    <row r="25" spans="1:6" ht="89.25" customHeight="1">
      <c r="A25" s="65" t="s">
        <v>18</v>
      </c>
      <c r="B25" s="65"/>
      <c r="C25" s="65"/>
      <c r="D25" s="65"/>
      <c r="E25" s="65"/>
      <c r="F25" s="65"/>
    </row>
    <row r="26" spans="1:6" ht="54" customHeight="1">
      <c r="A26" s="65" t="s">
        <v>19</v>
      </c>
      <c r="B26" s="65"/>
      <c r="C26" s="65"/>
      <c r="D26" s="65"/>
      <c r="E26" s="65"/>
      <c r="F26" s="65"/>
    </row>
    <row r="27" spans="1:6" ht="86.25" customHeight="1">
      <c r="A27" s="65" t="s">
        <v>20</v>
      </c>
      <c r="B27" s="65"/>
      <c r="C27" s="65"/>
      <c r="D27" s="65"/>
      <c r="E27" s="65"/>
      <c r="F27" s="65"/>
    </row>
    <row r="28" spans="1:6" ht="144.75" customHeight="1">
      <c r="A28" s="65" t="s">
        <v>21</v>
      </c>
      <c r="B28" s="65"/>
      <c r="C28" s="65"/>
      <c r="D28" s="65"/>
      <c r="E28" s="65"/>
      <c r="F28" s="65"/>
    </row>
    <row r="29" spans="1:6" ht="23.25" customHeight="1">
      <c r="A29" s="65" t="s">
        <v>22</v>
      </c>
      <c r="B29" s="65"/>
      <c r="C29" s="65"/>
      <c r="D29" s="65"/>
      <c r="E29" s="65"/>
      <c r="F29" s="65"/>
    </row>
    <row r="30" spans="1:6" ht="114.75" customHeight="1">
      <c r="A30" s="65" t="s">
        <v>23</v>
      </c>
      <c r="B30" s="65"/>
      <c r="C30" s="65"/>
      <c r="D30" s="65"/>
      <c r="E30" s="65"/>
      <c r="F30" s="65"/>
    </row>
    <row r="31" spans="1:6" ht="37.5" customHeight="1">
      <c r="A31" s="65" t="s">
        <v>24</v>
      </c>
      <c r="B31" s="65"/>
      <c r="C31" s="65"/>
      <c r="D31" s="65"/>
      <c r="E31" s="65"/>
      <c r="F31" s="65"/>
    </row>
  </sheetData>
  <mergeCells count="11">
    <mergeCell ref="A1:F1"/>
    <mergeCell ref="A19:C19"/>
    <mergeCell ref="A25:F25"/>
    <mergeCell ref="A26:F26"/>
    <mergeCell ref="A27:F27"/>
    <mergeCell ref="A28:F28"/>
    <mergeCell ref="A29:F29"/>
    <mergeCell ref="A30:F30"/>
    <mergeCell ref="A31:F31"/>
    <mergeCell ref="A2:A3"/>
    <mergeCell ref="A21:A22"/>
  </mergeCells>
  <phoneticPr fontId="3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7" sqref="B17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8" t="s">
        <v>25</v>
      </c>
      <c r="B1" s="68"/>
      <c r="C1" s="68"/>
    </row>
    <row r="2" spans="1:3" ht="64.5" customHeight="1">
      <c r="A2" s="63" t="s">
        <v>0</v>
      </c>
      <c r="B2" s="4" t="s">
        <v>26</v>
      </c>
      <c r="C2" s="3" t="s">
        <v>27</v>
      </c>
    </row>
    <row r="3" spans="1:3" ht="16.5" customHeight="1">
      <c r="A3" s="57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114219.12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65" t="s">
        <v>29</v>
      </c>
      <c r="B14" s="65"/>
      <c r="C14" s="65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21" sqref="C21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8" t="s">
        <v>30</v>
      </c>
      <c r="B1" s="68"/>
      <c r="C1" s="68"/>
      <c r="D1" s="68"/>
    </row>
    <row r="2" spans="1:4" ht="77.25" customHeight="1">
      <c r="A2" s="63" t="s">
        <v>0</v>
      </c>
      <c r="B2" s="4" t="s">
        <v>31</v>
      </c>
      <c r="C2" s="3" t="s">
        <v>32</v>
      </c>
      <c r="D2" s="3" t="s">
        <v>33</v>
      </c>
    </row>
    <row r="3" spans="1:4">
      <c r="A3" s="57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0</v>
      </c>
      <c r="C4" s="4">
        <v>1</v>
      </c>
      <c r="D4" s="4">
        <v>0</v>
      </c>
    </row>
    <row r="5" spans="1:4">
      <c r="A5" s="5" t="s">
        <v>8</v>
      </c>
      <c r="B5" s="4">
        <f>SUM(B4:B4)</f>
        <v>0</v>
      </c>
      <c r="C5" s="4">
        <f>SUM(C4:C4)</f>
        <v>1</v>
      </c>
      <c r="D5" s="4">
        <f>SUM(D4:D4)</f>
        <v>0</v>
      </c>
    </row>
    <row r="7" spans="1:4" ht="57.75" customHeight="1">
      <c r="A7" s="65" t="s">
        <v>34</v>
      </c>
      <c r="B7" s="65"/>
      <c r="C7" s="65"/>
      <c r="D7" s="65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I14" sqref="I14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9" t="s">
        <v>35</v>
      </c>
      <c r="B1" s="69"/>
      <c r="C1" s="69"/>
      <c r="D1" s="69"/>
      <c r="E1" s="69"/>
      <c r="F1" s="69"/>
    </row>
    <row r="2" spans="1:6" ht="65.25" customHeight="1">
      <c r="A2" s="63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57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175252.22</v>
      </c>
      <c r="D4" s="4">
        <v>1189992.8400000001</v>
      </c>
      <c r="E4" s="4">
        <v>1158532.05</v>
      </c>
      <c r="F4" s="4">
        <f>C4+D4-E4</f>
        <v>206713.01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6" t="s">
        <v>8</v>
      </c>
      <c r="B7" s="56"/>
      <c r="C7" s="6"/>
      <c r="D7" s="6"/>
      <c r="E7" s="7"/>
      <c r="F7" s="5"/>
    </row>
    <row r="9" spans="1:6" ht="16.5" customHeight="1">
      <c r="A9" s="65" t="s">
        <v>44</v>
      </c>
      <c r="B9" s="65"/>
      <c r="C9" s="65"/>
      <c r="D9" s="65"/>
      <c r="E9" s="65"/>
      <c r="F9" s="65"/>
    </row>
    <row r="11" spans="1:6" ht="56.25" customHeight="1">
      <c r="A11" s="65" t="s">
        <v>45</v>
      </c>
      <c r="B11" s="65"/>
      <c r="C11" s="65"/>
      <c r="D11" s="65"/>
      <c r="E11" s="65"/>
      <c r="F11" s="65"/>
    </row>
    <row r="12" spans="1:6" ht="79.5" customHeight="1">
      <c r="A12" s="65" t="s">
        <v>46</v>
      </c>
      <c r="B12" s="65"/>
      <c r="C12" s="65"/>
      <c r="D12" s="65"/>
      <c r="E12" s="65"/>
      <c r="F12" s="65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