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F41" i="1" l="1"/>
  <c r="H41" i="1"/>
  <c r="F38" i="1"/>
  <c r="H38" i="1"/>
  <c r="F27" i="1"/>
  <c r="H27" i="1"/>
  <c r="H23" i="1"/>
  <c r="F23" i="1"/>
  <c r="H49" i="1"/>
  <c r="F49" i="1"/>
  <c r="H48" i="1"/>
  <c r="F48" i="1"/>
  <c r="H47" i="1"/>
  <c r="F47" i="1"/>
  <c r="H46" i="1"/>
  <c r="F46" i="1"/>
  <c r="H45" i="1"/>
  <c r="F45" i="1"/>
  <c r="H44" i="1"/>
  <c r="F44" i="1"/>
  <c r="H42" i="1"/>
  <c r="F42" i="1"/>
  <c r="H40" i="1"/>
  <c r="F40" i="1"/>
  <c r="H39" i="1"/>
  <c r="F39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29" i="1"/>
  <c r="F29" i="1"/>
  <c r="H28" i="1"/>
  <c r="F28" i="1"/>
  <c r="H26" i="1"/>
  <c r="F26" i="1"/>
  <c r="H24" i="1"/>
  <c r="F24" i="1"/>
  <c r="H22" i="1"/>
  <c r="F22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5" i="1" l="1"/>
  <c r="F5" i="1"/>
  <c r="F4" i="7" l="1"/>
  <c r="D5" i="3"/>
  <c r="C5" i="3"/>
  <c r="B5" i="3"/>
  <c r="D10" i="2"/>
  <c r="D14" i="2" l="1"/>
  <c r="E14" i="2" s="1"/>
</calcChain>
</file>

<file path=xl/sharedStrings.xml><?xml version="1.0" encoding="utf-8"?>
<sst xmlns="http://schemas.openxmlformats.org/spreadsheetml/2006/main" count="197" uniqueCount="135">
  <si>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</si>
  <si>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</si>
  <si>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</si>
  <si>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</si>
  <si>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</si>
  <si>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</si>
  <si>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</si>
  <si>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</si>
  <si>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</si>
  <si>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</si>
  <si>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</si>
  <si>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</si>
  <si>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</si>
  <si>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</si>
  <si>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</si>
  <si>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</si>
  <si>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</si>
  <si>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</si>
  <si>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</si>
  <si>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</si>
  <si>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</si>
  <si>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</si>
  <si>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</si>
  <si>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</si>
  <si>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</si>
  <si>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</si>
  <si>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</si>
  <si>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</si>
  <si>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</si>
  <si>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</si>
  <si>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</si>
  <si>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</si>
  <si>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</si>
  <si>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</si>
  <si>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</si>
  <si>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</si>
  <si>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</si>
  <si>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</si>
  <si>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</si>
  <si>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</si>
  <si>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</si>
  <si>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</si>
  <si>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</si>
  <si>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</si>
  <si>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</si>
  <si>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</si>
  <si>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</si>
  <si>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</si>
  <si>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Консервация системы отопления.</t>
  </si>
  <si>
    <t>Регулировка и испытание системы отопления и ГВС.</t>
  </si>
  <si>
    <t>Содержание блока автоматизации теплового пункта.</t>
  </si>
  <si>
    <t>Содержание теплообменников (бойлеров).</t>
  </si>
  <si>
    <t>Промазка замазкой (мастикой) гребней и свищей в местах протечек кровли, удаление с крыши снега и наледи, очистка кровли от мусора.</t>
  </si>
  <si>
    <t>Укрепление водосточных труб, колен, воронок.</t>
  </si>
  <si>
    <t>Утепление оконных проемов, чердачных перекрытий, входных дверей, вентиляционных каналов.</t>
  </si>
  <si>
    <t>Проверка исправности слуховых окон и жалюзи, состояния продухов в цоколе здания.</t>
  </si>
  <si>
    <t>Замена разбитых стекол окон и дверей в помещениях общего пользования.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</si>
  <si>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</si>
  <si>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</si>
  <si>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</si>
  <si>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Укрепление просевших отмосток.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</si>
  <si>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</si>
  <si>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</si>
  <si>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</si>
  <si>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Устранение незначительных неисправностей в системах водоснабжения и водоотведения.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</si>
  <si>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</si>
  <si>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</si>
  <si>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</si>
  <si>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</si>
  <si>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Техническое обслуживание внутридомовой инженерной системы отопления и ГВС, в том числе:</t>
  </si>
  <si>
    <t>Аварийно-диспетчерское обслуживание.</t>
  </si>
  <si>
    <t>Уборка земельного участка.</t>
  </si>
  <si>
    <t>Механизированная погрузка и вывоз снега.</t>
  </si>
  <si>
    <t>Содержание придомовой территории, с элементами озеленения и благоустройства, в том числе:</t>
  </si>
  <si>
    <t>Уборка помещений общего пользования.</t>
  </si>
  <si>
    <t>Дезинсекция и дератизация.</t>
  </si>
  <si>
    <t>Сбор, транспортировка и обезвреживание ртутьсодержащих отходов.</t>
  </si>
  <si>
    <t xml:space="preserve"> </t>
  </si>
  <si>
    <t>Поквартирный осмотр инженерных систем, входящих в состав общего имущества.</t>
  </si>
  <si>
    <t>Устранение незначительных неисправностей системы отопления и ГВС</t>
  </si>
  <si>
    <t>Обслуживание систем диспетчеризации общедомового узла учета системы отопления. (телеметрия)</t>
  </si>
  <si>
    <t>Обслуживание коллективных (общедомовых) приборов учета.</t>
  </si>
  <si>
    <t xml:space="preserve">Всего  </t>
  </si>
  <si>
    <t xml:space="preserve">Услуги по содержанию общего имущества </t>
  </si>
  <si>
    <t>1. Перечень работ по содержанию общего имущества с 01.01.2025 по 30.06.2025</t>
  </si>
  <si>
    <t>Утепление трубопроводов холодного водоснабжения и водоотведения в чердачных и подвальных помещениях</t>
  </si>
  <si>
    <t>Проверка заземления оболочки электрокабеля, замеры сопротивления</t>
  </si>
  <si>
    <t>Обслуживание коллективных (общедомовых) приборов учета электрической энергии, снятие показаний ОДПУ</t>
  </si>
  <si>
    <t>Утепление трубопроводов отопления, ГВС</t>
  </si>
  <si>
    <t>Техническое обслуживание домофонов</t>
  </si>
  <si>
    <t>усл.</t>
  </si>
  <si>
    <t>Содержание элементов благоустройства (за исключением спортивных площадок)</t>
  </si>
  <si>
    <t xml:space="preserve">Озеленение. </t>
  </si>
  <si>
    <t>Замена замка на тех этаже</t>
  </si>
  <si>
    <t xml:space="preserve">Замена почтовых ящиков подъезд № 2 </t>
  </si>
  <si>
    <t>Косметический (текущий) ремонт в подъезде</t>
  </si>
  <si>
    <t xml:space="preserve">Покраска МАФ </t>
  </si>
  <si>
    <t>Акт от 31.10.2025</t>
  </si>
  <si>
    <t>Акт от 15.09.2025</t>
  </si>
  <si>
    <t>Акт от 18.09.2025</t>
  </si>
  <si>
    <t>Акт от 30.10.2025</t>
  </si>
  <si>
    <t>1. Перечень работ по содержанию общего имущества с 01.07.2025 по 31.12.2025</t>
  </si>
  <si>
    <t xml:space="preserve">вандальные действия </t>
  </si>
  <si>
    <t>повреждение</t>
  </si>
  <si>
    <t xml:space="preserve">П. 3.2.9 Постановление Госстроя РФ от 27 сентября 2003 года №170
</t>
  </si>
  <si>
    <t>подготовка  к сезонной эксплуатации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</si>
  <si>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</si>
  <si>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</si>
  <si>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</si>
  <si>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</si>
  <si>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</si>
  <si>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</si>
  <si>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</si>
  <si>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</si>
  <si>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</si>
  <si>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</si>
  <si>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</si>
  <si>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</si>
  <si>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</si>
  <si>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</si>
  <si>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</si>
  <si>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</si>
  <si>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</si>
  <si>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</si>
  <si>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</si>
  <si>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</si>
  <si>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</si>
  <si>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</si>
  <si>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</si>
  <si>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</si>
  <si>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Кирова, дом 23</t>
  </si>
  <si>
    <t>многокватирного дома):  1664,30 м2.</t>
  </si>
  <si>
    <t>Техническая неисправность</t>
  </si>
  <si>
    <t xml:space="preserve">Ремонт греющего кабеля воронки ливневой канализации на кровле </t>
  </si>
  <si>
    <t>Обустройства КП для 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</si>
</sst>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8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 shrinkToFi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4" workbookViewId="0">
      <selection activeCell="A12" sqref="A12:H12"/>
    </sheetView>
  </sheetViews>
  <sheetFormatPr defaultRowHeight="15"/>
  <cols>
    <col min="1" max="1" width="40.140625" bestFit="1" customWidth="1"/>
  </cols>
  <sheetData>
    <row r="1" spans="1:8" ht="15.75">
      <c r="A1" s="47" t="s">
        <v>106</v>
      </c>
      <c r="B1" s="47"/>
      <c r="C1" s="47"/>
      <c r="D1" s="47"/>
      <c r="E1" s="47"/>
      <c r="F1" s="47"/>
      <c r="G1" s="47"/>
      <c r="H1" s="47"/>
    </row>
    <row r="2" spans="1:8" ht="15.75">
      <c r="A2" s="47" t="s">
        <v>107</v>
      </c>
      <c r="B2" s="47"/>
      <c r="C2" s="47"/>
      <c r="D2" s="47"/>
      <c r="E2" s="47"/>
      <c r="F2" s="47"/>
      <c r="G2" s="47"/>
      <c r="H2" s="47"/>
    </row>
    <row r="3" spans="1:8" ht="15.75">
      <c r="A3" s="47" t="s">
        <v>108</v>
      </c>
      <c r="B3" s="47"/>
      <c r="C3" s="47"/>
      <c r="D3" s="47"/>
      <c r="E3" s="47"/>
      <c r="F3" s="47"/>
      <c r="G3" s="47"/>
      <c r="H3" s="47"/>
    </row>
    <row r="4" spans="1:8" ht="15.75">
      <c r="A4" s="47"/>
      <c r="B4" s="47"/>
      <c r="C4" s="47"/>
      <c r="D4" s="47"/>
      <c r="E4" s="47"/>
      <c r="F4" s="47"/>
      <c r="G4" s="47"/>
      <c r="H4" s="47"/>
    </row>
    <row r="5" spans="1:8" ht="15.75">
      <c r="A5" s="33"/>
      <c r="B5" s="33"/>
      <c r="C5" s="33"/>
      <c r="D5" s="33"/>
      <c r="E5" s="33"/>
      <c r="F5" s="33"/>
      <c r="G5" s="33"/>
      <c r="H5" s="33"/>
    </row>
    <row r="6" spans="1:8" ht="18.75">
      <c r="A6" s="46" t="s">
        <v>109</v>
      </c>
      <c r="B6" s="46"/>
      <c r="C6" s="46"/>
      <c r="D6" s="46"/>
      <c r="E6" s="46"/>
      <c r="F6" s="46"/>
      <c r="G6" s="46"/>
      <c r="H6" s="46"/>
    </row>
    <row r="7" spans="1:8" ht="16.5">
      <c r="A7" s="41" t="s">
        <v>110</v>
      </c>
      <c r="B7" s="41"/>
      <c r="C7" s="41"/>
      <c r="D7" s="41"/>
      <c r="E7" s="41"/>
      <c r="F7" s="41"/>
      <c r="G7" s="41"/>
      <c r="H7" s="41"/>
    </row>
    <row r="8" spans="1:8" ht="15.75">
      <c r="A8" s="20"/>
    </row>
    <row r="9" spans="1:8" ht="15.75">
      <c r="A9" s="20"/>
    </row>
    <row r="10" spans="1:8" ht="15.75">
      <c r="A10" s="42" t="s">
        <v>111</v>
      </c>
      <c r="B10" s="42"/>
      <c r="C10" s="42"/>
      <c r="D10" s="42"/>
      <c r="E10" s="42"/>
      <c r="F10" s="42"/>
      <c r="G10" s="42"/>
      <c r="H10" s="42"/>
    </row>
    <row r="11" spans="1:8" ht="18.75">
      <c r="A11" s="43" t="s">
        <v>130</v>
      </c>
      <c r="B11" s="44"/>
      <c r="C11" s="44"/>
      <c r="D11" s="44"/>
      <c r="E11" s="44"/>
      <c r="F11" s="44"/>
      <c r="G11" s="44"/>
      <c r="H11" s="44"/>
    </row>
    <row r="12" spans="1:8" ht="18.75">
      <c r="A12" s="43" t="s">
        <v>112</v>
      </c>
      <c r="B12" s="33"/>
      <c r="C12" s="33"/>
      <c r="D12" s="33"/>
      <c r="E12" s="33"/>
      <c r="F12" s="33"/>
      <c r="G12" s="33"/>
      <c r="H12" s="33"/>
    </row>
    <row r="13" spans="1:8" ht="15.75">
      <c r="A13" s="20"/>
    </row>
    <row r="14" spans="1:8" ht="15.75">
      <c r="A14" s="45" t="s">
        <v>113</v>
      </c>
      <c r="B14" s="33"/>
      <c r="C14" s="33"/>
      <c r="D14" s="33"/>
      <c r="E14" s="33"/>
      <c r="F14" s="33"/>
      <c r="G14" s="33"/>
      <c r="H14" s="33"/>
    </row>
    <row r="15" spans="1:8" ht="15.75">
      <c r="A15" s="33" t="s">
        <v>114</v>
      </c>
      <c r="B15" s="33"/>
      <c r="C15" s="33"/>
      <c r="D15" s="33"/>
      <c r="E15" s="33"/>
      <c r="F15" s="33"/>
      <c r="G15" s="33"/>
      <c r="H15" s="33"/>
    </row>
    <row r="16" spans="1:8" ht="15.75">
      <c r="A16" s="21"/>
    </row>
    <row r="17" spans="1:8" ht="15.75">
      <c r="A17" s="45" t="s">
        <v>115</v>
      </c>
      <c r="B17" s="33"/>
      <c r="C17" s="33"/>
      <c r="D17" s="33"/>
      <c r="E17" s="33"/>
      <c r="F17" s="33"/>
      <c r="G17" s="33"/>
      <c r="H17" s="33"/>
    </row>
    <row r="18" spans="1:8" ht="15.75">
      <c r="A18" s="33" t="s">
        <v>116</v>
      </c>
      <c r="B18" s="33"/>
      <c r="C18" s="33"/>
      <c r="D18" s="33"/>
      <c r="E18" s="33"/>
      <c r="F18" s="33"/>
      <c r="G18" s="33"/>
      <c r="H18" s="33"/>
    </row>
    <row r="19" spans="1:8" ht="15.75">
      <c r="A19" s="33" t="s">
        <v>117</v>
      </c>
      <c r="B19" s="33"/>
      <c r="C19" s="33"/>
      <c r="D19" s="33"/>
      <c r="E19" s="33"/>
      <c r="F19" s="33"/>
      <c r="G19" s="33"/>
      <c r="H19" s="33"/>
    </row>
    <row r="20" spans="1:8" ht="15.75">
      <c r="A20" s="20"/>
    </row>
    <row r="21" spans="1:8" ht="15.75">
      <c r="A21" s="45" t="s">
        <v>118</v>
      </c>
      <c r="B21" s="33"/>
      <c r="C21" s="33"/>
      <c r="D21" s="33"/>
      <c r="E21" s="33"/>
      <c r="F21" s="33"/>
      <c r="G21" s="33"/>
      <c r="H21" s="33"/>
    </row>
    <row r="22" spans="1:8" ht="15.75">
      <c r="A22" s="33" t="s">
        <v>119</v>
      </c>
      <c r="B22" s="33"/>
      <c r="C22" s="33"/>
      <c r="D22" s="33"/>
      <c r="E22" s="33"/>
      <c r="F22" s="33"/>
      <c r="G22" s="33"/>
      <c r="H22" s="33"/>
    </row>
    <row r="23" spans="1:8" ht="15.75">
      <c r="A23" s="33" t="s">
        <v>120</v>
      </c>
      <c r="B23" s="33"/>
      <c r="C23" s="33"/>
      <c r="D23" s="33"/>
      <c r="E23" s="33"/>
      <c r="F23" s="33"/>
      <c r="G23" s="33"/>
      <c r="H23" s="33"/>
    </row>
    <row r="24" spans="1:8" ht="15.75">
      <c r="A24" s="33"/>
      <c r="B24" s="33"/>
      <c r="C24" s="33"/>
      <c r="D24" s="33"/>
      <c r="E24" s="33"/>
      <c r="F24" s="33"/>
      <c r="G24" s="33"/>
      <c r="H24" s="33"/>
    </row>
    <row r="25" spans="1:8" ht="15.75">
      <c r="A25" s="38" t="s">
        <v>121</v>
      </c>
      <c r="B25" s="38"/>
      <c r="C25" s="38"/>
      <c r="D25" s="38"/>
      <c r="E25" s="38"/>
      <c r="F25" s="38"/>
      <c r="G25" s="38"/>
      <c r="H25" s="38"/>
    </row>
    <row r="26" spans="1:8" ht="15.75">
      <c r="A26" s="39" t="s">
        <v>122</v>
      </c>
      <c r="B26" s="40"/>
      <c r="C26" s="40"/>
      <c r="D26" s="40"/>
      <c r="E26" s="40"/>
      <c r="F26" s="40"/>
      <c r="G26" s="40"/>
      <c r="H26" s="40"/>
    </row>
    <row r="27" spans="1:8" ht="15.75">
      <c r="A27" s="33" t="s">
        <v>123</v>
      </c>
      <c r="B27" s="33"/>
      <c r="C27" s="33"/>
      <c r="D27" s="33"/>
      <c r="E27" s="33"/>
      <c r="F27" s="33"/>
      <c r="G27" s="33"/>
      <c r="H27" s="33"/>
    </row>
    <row r="28" spans="1:8" ht="15.75">
      <c r="A28" s="20"/>
      <c r="B28" s="20"/>
      <c r="C28" s="20"/>
      <c r="D28" s="20"/>
      <c r="E28" s="20"/>
      <c r="F28" s="20"/>
      <c r="G28" s="20"/>
      <c r="H28" s="20"/>
    </row>
    <row r="29" spans="1:8" ht="15.75">
      <c r="A29" s="39" t="s">
        <v>124</v>
      </c>
      <c r="B29" s="33"/>
      <c r="C29" s="33"/>
      <c r="D29" s="33"/>
      <c r="E29" s="33"/>
      <c r="F29" s="33"/>
      <c r="G29" s="33"/>
      <c r="H29" s="33"/>
    </row>
    <row r="30" spans="1:8" ht="15.75">
      <c r="A30" s="33" t="s">
        <v>125</v>
      </c>
      <c r="B30" s="33"/>
      <c r="C30" s="33"/>
      <c r="D30" s="33"/>
      <c r="E30" s="33"/>
      <c r="F30" s="33"/>
      <c r="G30" s="33"/>
      <c r="H30" s="33"/>
    </row>
    <row r="31" spans="1:8" ht="15.75">
      <c r="A31" s="33" t="s">
        <v>126</v>
      </c>
      <c r="B31" s="33"/>
      <c r="C31" s="33"/>
      <c r="D31" s="33"/>
      <c r="E31" s="33"/>
      <c r="F31" s="33"/>
      <c r="G31" s="33"/>
      <c r="H31" s="33"/>
    </row>
    <row r="32" spans="1:8" ht="15.75">
      <c r="A32" s="20"/>
    </row>
    <row r="33" spans="1:9" ht="15.75">
      <c r="A33" s="34" t="s">
        <v>127</v>
      </c>
      <c r="B33" s="34"/>
      <c r="C33" s="34"/>
      <c r="D33" s="34"/>
      <c r="E33" s="34"/>
      <c r="F33" s="34"/>
      <c r="G33" s="34"/>
      <c r="H33" s="34"/>
      <c r="I33" s="34"/>
    </row>
    <row r="34" spans="1:9" ht="15.75">
      <c r="A34" s="35" t="s">
        <v>128</v>
      </c>
      <c r="B34" s="35"/>
      <c r="C34" s="35"/>
      <c r="D34" s="35"/>
      <c r="E34" s="35"/>
      <c r="F34" s="35"/>
      <c r="G34" s="35"/>
      <c r="H34" s="35"/>
      <c r="I34" s="35"/>
    </row>
    <row r="35" spans="1:9" ht="15.75">
      <c r="A35" s="36" t="s">
        <v>131</v>
      </c>
      <c r="B35" s="37"/>
      <c r="C35" s="37"/>
      <c r="D35" s="37"/>
      <c r="E35" s="37"/>
      <c r="F35" s="37"/>
      <c r="G35" s="37"/>
      <c r="H35" s="37"/>
      <c r="I35" s="37"/>
    </row>
    <row r="36" spans="1:9" ht="15.75">
      <c r="A36" s="22"/>
    </row>
    <row r="37" spans="1:9">
      <c r="A37" s="23" t="s">
        <v>129</v>
      </c>
    </row>
    <row r="38" spans="1:9" ht="15.75">
      <c r="A38" s="22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="91" zoomScaleNormal="91" workbookViewId="0">
      <selection activeCell="D56" sqref="D56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52" t="s">
        <v>84</v>
      </c>
      <c r="B1" s="52"/>
      <c r="C1" s="52"/>
      <c r="D1" s="52"/>
      <c r="E1" s="52"/>
      <c r="F1" s="52"/>
      <c r="G1" s="52"/>
      <c r="H1" s="52"/>
    </row>
    <row r="2" spans="1:8" ht="16.5" customHeight="1">
      <c r="A2" s="53" t="s">
        <v>0</v>
      </c>
      <c r="B2" s="51" t="s">
        <v>1</v>
      </c>
      <c r="C2" s="51" t="s">
        <v>2</v>
      </c>
      <c r="D2" s="51" t="s">
        <v>3</v>
      </c>
      <c r="E2" s="51" t="s">
        <v>4</v>
      </c>
      <c r="F2" s="51"/>
      <c r="G2" s="51" t="s">
        <v>5</v>
      </c>
      <c r="H2" s="51"/>
    </row>
    <row r="3" spans="1:8" ht="47.25" customHeight="1">
      <c r="A3" s="54"/>
      <c r="B3" s="51"/>
      <c r="C3" s="51"/>
      <c r="D3" s="51"/>
      <c r="E3" s="17" t="s">
        <v>6</v>
      </c>
      <c r="F3" s="17" t="s">
        <v>7</v>
      </c>
      <c r="G3" s="17" t="s">
        <v>6</v>
      </c>
      <c r="H3" s="17" t="s">
        <v>7</v>
      </c>
    </row>
    <row r="4" spans="1:8" ht="15" customHeight="1">
      <c r="A4" s="55"/>
      <c r="B4" s="17">
        <v>1</v>
      </c>
      <c r="C4" s="17">
        <v>2</v>
      </c>
      <c r="D4" s="17">
        <v>3</v>
      </c>
      <c r="E4" s="17">
        <v>4</v>
      </c>
      <c r="F4" s="17">
        <v>5</v>
      </c>
      <c r="G4" s="17">
        <v>6</v>
      </c>
      <c r="H4" s="17">
        <v>7</v>
      </c>
    </row>
    <row r="5" spans="1:8" ht="31.5">
      <c r="A5" s="17">
        <v>1</v>
      </c>
      <c r="B5" s="14" t="s">
        <v>83</v>
      </c>
      <c r="C5" s="17" t="s">
        <v>62</v>
      </c>
      <c r="D5" s="15">
        <v>27598.2</v>
      </c>
      <c r="E5" s="17">
        <v>6</v>
      </c>
      <c r="F5" s="9">
        <f t="shared" ref="F5" si="0">D5*E5</f>
        <v>165589.20000000001</v>
      </c>
      <c r="G5" s="17">
        <v>6</v>
      </c>
      <c r="H5" s="9">
        <f t="shared" ref="H5" si="1">D5*G5</f>
        <v>165589.20000000001</v>
      </c>
    </row>
    <row r="6" spans="1:8">
      <c r="A6" s="17"/>
      <c r="B6" s="17"/>
      <c r="C6" s="17"/>
      <c r="D6" s="17"/>
      <c r="E6" s="17"/>
      <c r="F6" s="9"/>
      <c r="G6" s="17"/>
      <c r="H6" s="9"/>
    </row>
    <row r="7" spans="1:8" ht="15.75" customHeight="1">
      <c r="A7" s="51" t="s">
        <v>101</v>
      </c>
      <c r="B7" s="51"/>
      <c r="C7" s="51"/>
      <c r="D7" s="51"/>
      <c r="E7" s="51"/>
      <c r="F7" s="51"/>
      <c r="G7" s="51"/>
      <c r="H7" s="51"/>
    </row>
    <row r="8" spans="1:8" ht="16.5" customHeight="1">
      <c r="A8" s="51" t="s">
        <v>0</v>
      </c>
      <c r="B8" s="51" t="s">
        <v>1</v>
      </c>
      <c r="C8" s="51" t="s">
        <v>2</v>
      </c>
      <c r="D8" s="51" t="s">
        <v>3</v>
      </c>
      <c r="E8" s="51" t="s">
        <v>4</v>
      </c>
      <c r="F8" s="51"/>
      <c r="G8" s="51" t="s">
        <v>5</v>
      </c>
      <c r="H8" s="51"/>
    </row>
    <row r="9" spans="1:8" ht="47.25" customHeight="1">
      <c r="A9" s="51"/>
      <c r="B9" s="51"/>
      <c r="C9" s="51"/>
      <c r="D9" s="51"/>
      <c r="E9" s="17" t="s">
        <v>6</v>
      </c>
      <c r="F9" s="17" t="s">
        <v>7</v>
      </c>
      <c r="G9" s="17" t="s">
        <v>6</v>
      </c>
      <c r="H9" s="17" t="s">
        <v>7</v>
      </c>
    </row>
    <row r="10" spans="1:8" ht="15" customHeight="1">
      <c r="A10" s="51"/>
      <c r="B10" s="17">
        <v>1</v>
      </c>
      <c r="C10" s="17">
        <v>2</v>
      </c>
      <c r="D10" s="17">
        <v>3</v>
      </c>
      <c r="E10" s="17">
        <v>4</v>
      </c>
      <c r="F10" s="17">
        <v>5</v>
      </c>
      <c r="G10" s="17">
        <v>6</v>
      </c>
      <c r="H10" s="17">
        <v>7</v>
      </c>
    </row>
    <row r="11" spans="1:8" s="13" customFormat="1" ht="35.25" customHeight="1">
      <c r="A11" s="19">
        <v>1</v>
      </c>
      <c r="B11" s="50" t="s">
        <v>61</v>
      </c>
      <c r="C11" s="50"/>
      <c r="D11" s="50"/>
      <c r="E11" s="50"/>
      <c r="F11" s="50"/>
      <c r="G11" s="50"/>
      <c r="H11" s="50"/>
    </row>
    <row r="12" spans="1:8" ht="110.25">
      <c r="A12" s="17">
        <v>1.1000000000000001</v>
      </c>
      <c r="B12" s="14" t="s">
        <v>52</v>
      </c>
      <c r="C12" s="17" t="s">
        <v>62</v>
      </c>
      <c r="D12" s="15">
        <v>12931.73</v>
      </c>
      <c r="E12" s="17">
        <v>1</v>
      </c>
      <c r="F12" s="9">
        <f t="shared" ref="F12:F20" si="2">D12*E12</f>
        <v>12931.73</v>
      </c>
      <c r="G12" s="17">
        <v>1</v>
      </c>
      <c r="H12" s="9">
        <f t="shared" ref="H12:H20" si="3">D12*G12</f>
        <v>12931.73</v>
      </c>
    </row>
    <row r="13" spans="1:8" ht="47.25">
      <c r="A13" s="17">
        <v>1.2</v>
      </c>
      <c r="B13" s="14" t="s">
        <v>53</v>
      </c>
      <c r="C13" s="17" t="s">
        <v>62</v>
      </c>
      <c r="D13" s="15">
        <v>709.67</v>
      </c>
      <c r="E13" s="17">
        <v>1</v>
      </c>
      <c r="F13" s="9">
        <f t="shared" si="2"/>
        <v>709.67</v>
      </c>
      <c r="G13" s="17">
        <v>1</v>
      </c>
      <c r="H13" s="9">
        <f t="shared" si="3"/>
        <v>709.67</v>
      </c>
    </row>
    <row r="14" spans="1:8" ht="94.5">
      <c r="A14" s="30">
        <v>1.3</v>
      </c>
      <c r="B14" s="14" t="s">
        <v>54</v>
      </c>
      <c r="C14" s="17" t="s">
        <v>62</v>
      </c>
      <c r="D14" s="15">
        <v>1182.78</v>
      </c>
      <c r="E14" s="17">
        <v>1</v>
      </c>
      <c r="F14" s="9">
        <f t="shared" si="2"/>
        <v>1182.78</v>
      </c>
      <c r="G14" s="17">
        <v>1</v>
      </c>
      <c r="H14" s="9">
        <f t="shared" si="3"/>
        <v>1182.78</v>
      </c>
    </row>
    <row r="15" spans="1:8" ht="78.75">
      <c r="A15" s="30">
        <v>1.4</v>
      </c>
      <c r="B15" s="14" t="s">
        <v>55</v>
      </c>
      <c r="C15" s="17" t="s">
        <v>62</v>
      </c>
      <c r="D15" s="15">
        <v>709.67</v>
      </c>
      <c r="E15" s="17">
        <v>1</v>
      </c>
      <c r="F15" s="9">
        <f t="shared" si="2"/>
        <v>709.67</v>
      </c>
      <c r="G15" s="17">
        <v>1</v>
      </c>
      <c r="H15" s="9">
        <f t="shared" si="3"/>
        <v>709.67</v>
      </c>
    </row>
    <row r="16" spans="1:8" ht="63">
      <c r="A16" s="30">
        <v>1.5</v>
      </c>
      <c r="B16" s="14" t="s">
        <v>56</v>
      </c>
      <c r="C16" s="17" t="s">
        <v>62</v>
      </c>
      <c r="D16" s="15">
        <v>1655.89</v>
      </c>
      <c r="E16" s="17">
        <v>1</v>
      </c>
      <c r="F16" s="9">
        <f t="shared" si="2"/>
        <v>1655.89</v>
      </c>
      <c r="G16" s="17">
        <v>1</v>
      </c>
      <c r="H16" s="9">
        <f t="shared" si="3"/>
        <v>1655.89</v>
      </c>
    </row>
    <row r="17" spans="1:8" ht="47.25">
      <c r="A17" s="30">
        <v>1.6</v>
      </c>
      <c r="B17" s="14" t="s">
        <v>57</v>
      </c>
      <c r="C17" s="17" t="s">
        <v>62</v>
      </c>
      <c r="D17" s="15">
        <v>788.52</v>
      </c>
      <c r="E17" s="17">
        <v>1</v>
      </c>
      <c r="F17" s="9">
        <f t="shared" si="2"/>
        <v>788.52</v>
      </c>
      <c r="G17" s="17">
        <v>1</v>
      </c>
      <c r="H17" s="9">
        <f t="shared" si="3"/>
        <v>788.52</v>
      </c>
    </row>
    <row r="18" spans="1:8" ht="47.25">
      <c r="A18" s="30">
        <v>1.7</v>
      </c>
      <c r="B18" s="14" t="s">
        <v>58</v>
      </c>
      <c r="C18" s="17" t="s">
        <v>62</v>
      </c>
      <c r="D18" s="15">
        <v>788.52</v>
      </c>
      <c r="E18" s="17">
        <v>1</v>
      </c>
      <c r="F18" s="9">
        <f t="shared" si="2"/>
        <v>788.52</v>
      </c>
      <c r="G18" s="17">
        <v>1</v>
      </c>
      <c r="H18" s="9">
        <f t="shared" si="3"/>
        <v>788.52</v>
      </c>
    </row>
    <row r="19" spans="1:8" ht="47.25">
      <c r="A19" s="30">
        <v>1.8</v>
      </c>
      <c r="B19" s="14" t="s">
        <v>59</v>
      </c>
      <c r="C19" s="17" t="s">
        <v>62</v>
      </c>
      <c r="D19" s="15">
        <v>709.66</v>
      </c>
      <c r="E19" s="17">
        <v>1</v>
      </c>
      <c r="F19" s="9">
        <f t="shared" si="2"/>
        <v>709.66</v>
      </c>
      <c r="G19" s="17">
        <v>1</v>
      </c>
      <c r="H19" s="9">
        <f t="shared" si="3"/>
        <v>709.66</v>
      </c>
    </row>
    <row r="20" spans="1:8" ht="31.5">
      <c r="A20" s="30">
        <v>1.9</v>
      </c>
      <c r="B20" s="14" t="s">
        <v>60</v>
      </c>
      <c r="C20" s="17" t="s">
        <v>62</v>
      </c>
      <c r="D20" s="15">
        <v>1577.04</v>
      </c>
      <c r="E20" s="17">
        <v>1</v>
      </c>
      <c r="F20" s="9">
        <f t="shared" si="2"/>
        <v>1577.04</v>
      </c>
      <c r="G20" s="17">
        <v>1</v>
      </c>
      <c r="H20" s="9">
        <f t="shared" si="3"/>
        <v>1577.04</v>
      </c>
    </row>
    <row r="21" spans="1:8" s="13" customFormat="1" ht="45" customHeight="1">
      <c r="A21" s="19">
        <v>2</v>
      </c>
      <c r="B21" s="48" t="s">
        <v>63</v>
      </c>
      <c r="C21" s="48"/>
      <c r="D21" s="48"/>
      <c r="E21" s="48"/>
      <c r="F21" s="48"/>
      <c r="G21" s="48"/>
      <c r="H21" s="48"/>
    </row>
    <row r="22" spans="1:8" ht="94.5">
      <c r="A22" s="17">
        <v>2.1</v>
      </c>
      <c r="B22" s="25" t="s">
        <v>64</v>
      </c>
      <c r="C22" s="17" t="s">
        <v>62</v>
      </c>
      <c r="D22" s="15">
        <v>1340.49</v>
      </c>
      <c r="E22" s="17">
        <v>6</v>
      </c>
      <c r="F22" s="9">
        <f t="shared" ref="F22:F24" si="4">D22*E22</f>
        <v>8042.9400000000005</v>
      </c>
      <c r="G22" s="17">
        <v>2</v>
      </c>
      <c r="H22" s="9">
        <f t="shared" ref="H22:H24" si="5">D22*G22</f>
        <v>2680.98</v>
      </c>
    </row>
    <row r="23" spans="1:8" ht="126.75" customHeight="1">
      <c r="A23" s="17">
        <v>2.2000000000000002</v>
      </c>
      <c r="B23" s="25" t="s">
        <v>85</v>
      </c>
      <c r="C23" s="17" t="s">
        <v>62</v>
      </c>
      <c r="D23" s="15">
        <v>1182.78</v>
      </c>
      <c r="E23" s="17">
        <v>1</v>
      </c>
      <c r="F23" s="9">
        <f t="shared" si="4"/>
        <v>1182.78</v>
      </c>
      <c r="G23" s="17">
        <v>1</v>
      </c>
      <c r="H23" s="9">
        <f t="shared" si="5"/>
        <v>1182.78</v>
      </c>
    </row>
    <row r="24" spans="1:8" ht="63">
      <c r="A24" s="17">
        <v>2.2999999999999998</v>
      </c>
      <c r="B24" s="25" t="s">
        <v>65</v>
      </c>
      <c r="C24" s="17" t="s">
        <v>62</v>
      </c>
      <c r="D24" s="15">
        <v>223.41</v>
      </c>
      <c r="E24" s="17">
        <v>6</v>
      </c>
      <c r="F24" s="9">
        <f t="shared" si="4"/>
        <v>1340.46</v>
      </c>
      <c r="G24" s="17">
        <v>2</v>
      </c>
      <c r="H24" s="9">
        <f t="shared" si="5"/>
        <v>446.82</v>
      </c>
    </row>
    <row r="25" spans="1:8" s="13" customFormat="1">
      <c r="A25" s="19">
        <v>3</v>
      </c>
      <c r="B25" s="49" t="s">
        <v>66</v>
      </c>
      <c r="C25" s="49"/>
      <c r="D25" s="49"/>
      <c r="E25" s="49"/>
      <c r="F25" s="49"/>
      <c r="G25" s="49"/>
      <c r="H25" s="49"/>
    </row>
    <row r="26" spans="1:8" ht="45" customHeight="1">
      <c r="A26" s="17">
        <v>3.1</v>
      </c>
      <c r="B26" s="25" t="s">
        <v>67</v>
      </c>
      <c r="C26" s="17" t="s">
        <v>62</v>
      </c>
      <c r="D26" s="15">
        <v>1209.06</v>
      </c>
      <c r="E26" s="17">
        <v>6</v>
      </c>
      <c r="F26" s="9">
        <f t="shared" ref="F26:F29" si="6">D26*E26</f>
        <v>7254.36</v>
      </c>
      <c r="G26" s="17">
        <v>6</v>
      </c>
      <c r="H26" s="9">
        <f t="shared" ref="H26:H29" si="7">D26*G26</f>
        <v>7254.36</v>
      </c>
    </row>
    <row r="27" spans="1:8" ht="63">
      <c r="A27" s="17">
        <v>3.2</v>
      </c>
      <c r="B27" s="25" t="s">
        <v>86</v>
      </c>
      <c r="C27" s="17" t="s">
        <v>62</v>
      </c>
      <c r="D27" s="15">
        <v>394.26</v>
      </c>
      <c r="E27" s="17">
        <v>1</v>
      </c>
      <c r="F27" s="9">
        <f t="shared" si="6"/>
        <v>394.26</v>
      </c>
      <c r="G27" s="17">
        <v>1</v>
      </c>
      <c r="H27" s="9">
        <f t="shared" si="7"/>
        <v>394.26</v>
      </c>
    </row>
    <row r="28" spans="1:8" ht="78.75">
      <c r="A28" s="17">
        <v>3.3</v>
      </c>
      <c r="B28" s="26" t="s">
        <v>68</v>
      </c>
      <c r="C28" s="17" t="s">
        <v>62</v>
      </c>
      <c r="D28" s="15">
        <v>2365.56</v>
      </c>
      <c r="E28" s="17">
        <v>1</v>
      </c>
      <c r="F28" s="9">
        <f t="shared" si="6"/>
        <v>2365.56</v>
      </c>
      <c r="G28" s="17">
        <v>1</v>
      </c>
      <c r="H28" s="9">
        <f t="shared" si="7"/>
        <v>2365.56</v>
      </c>
    </row>
    <row r="29" spans="1:8" ht="110.25">
      <c r="A29" s="17">
        <v>3.4</v>
      </c>
      <c r="B29" s="25" t="s">
        <v>87</v>
      </c>
      <c r="C29" s="17" t="s">
        <v>62</v>
      </c>
      <c r="D29" s="15">
        <v>65.709999999999994</v>
      </c>
      <c r="E29" s="17">
        <v>6</v>
      </c>
      <c r="F29" s="9">
        <f t="shared" si="6"/>
        <v>394.26</v>
      </c>
      <c r="G29" s="17">
        <v>6</v>
      </c>
      <c r="H29" s="9">
        <f t="shared" si="7"/>
        <v>394.26</v>
      </c>
    </row>
    <row r="30" spans="1:8" s="13" customFormat="1" ht="15" customHeight="1">
      <c r="A30" s="19">
        <v>4</v>
      </c>
      <c r="B30" s="49" t="s">
        <v>69</v>
      </c>
      <c r="C30" s="49"/>
      <c r="D30" s="49"/>
      <c r="E30" s="49"/>
      <c r="F30" s="49"/>
      <c r="G30" s="49"/>
      <c r="H30" s="49"/>
    </row>
    <row r="31" spans="1:8" ht="78.75">
      <c r="A31" s="17">
        <v>4.0999999999999996</v>
      </c>
      <c r="B31" s="25" t="s">
        <v>79</v>
      </c>
      <c r="C31" s="17" t="s">
        <v>62</v>
      </c>
      <c r="D31" s="17">
        <v>1340.48</v>
      </c>
      <c r="E31" s="17">
        <v>6</v>
      </c>
      <c r="F31" s="9">
        <f>D31*E31</f>
        <v>8042.88</v>
      </c>
      <c r="G31" s="17">
        <v>6</v>
      </c>
      <c r="H31" s="9">
        <f>D31*G31</f>
        <v>8042.88</v>
      </c>
    </row>
    <row r="32" spans="1:8" ht="31.5">
      <c r="A32" s="17">
        <v>4.2</v>
      </c>
      <c r="B32" s="25" t="s">
        <v>48</v>
      </c>
      <c r="C32" s="17" t="s">
        <v>62</v>
      </c>
      <c r="D32" s="16">
        <v>778.52</v>
      </c>
      <c r="E32" s="17">
        <v>1</v>
      </c>
      <c r="F32" s="9">
        <f t="shared" ref="F32:F42" si="8">D32*E32</f>
        <v>778.52</v>
      </c>
      <c r="G32" s="17">
        <v>1</v>
      </c>
      <c r="H32" s="9">
        <f t="shared" ref="H32:H42" si="9">D32*G32</f>
        <v>778.52</v>
      </c>
    </row>
    <row r="33" spans="1:8" ht="47.25">
      <c r="A33" s="30">
        <v>4.3</v>
      </c>
      <c r="B33" s="25" t="s">
        <v>88</v>
      </c>
      <c r="C33" s="17" t="s">
        <v>62</v>
      </c>
      <c r="D33" s="16">
        <v>946.22</v>
      </c>
      <c r="E33" s="17">
        <v>1</v>
      </c>
      <c r="F33" s="9">
        <f t="shared" si="8"/>
        <v>946.22</v>
      </c>
      <c r="G33" s="17">
        <v>1</v>
      </c>
      <c r="H33" s="9">
        <f t="shared" si="9"/>
        <v>946.22</v>
      </c>
    </row>
    <row r="34" spans="1:8" ht="47.25">
      <c r="A34" s="30">
        <v>4.4000000000000004</v>
      </c>
      <c r="B34" s="25" t="s">
        <v>49</v>
      </c>
      <c r="C34" s="17" t="s">
        <v>62</v>
      </c>
      <c r="D34" s="17">
        <v>788.52</v>
      </c>
      <c r="E34" s="17">
        <v>1</v>
      </c>
      <c r="F34" s="9">
        <f t="shared" si="8"/>
        <v>788.52</v>
      </c>
      <c r="G34" s="17">
        <v>1</v>
      </c>
      <c r="H34" s="9">
        <f t="shared" si="9"/>
        <v>788.52</v>
      </c>
    </row>
    <row r="35" spans="1:8" ht="63">
      <c r="A35" s="30">
        <v>4.5</v>
      </c>
      <c r="B35" s="25" t="s">
        <v>78</v>
      </c>
      <c r="C35" s="17" t="s">
        <v>62</v>
      </c>
      <c r="D35" s="17">
        <v>525.67999999999995</v>
      </c>
      <c r="E35" s="17">
        <v>6</v>
      </c>
      <c r="F35" s="9">
        <f t="shared" si="8"/>
        <v>3154.08</v>
      </c>
      <c r="G35" s="17">
        <v>6</v>
      </c>
      <c r="H35" s="9">
        <f t="shared" si="9"/>
        <v>3154.08</v>
      </c>
    </row>
    <row r="36" spans="1:8" ht="94.5">
      <c r="A36" s="30">
        <v>4.5999999999999996</v>
      </c>
      <c r="B36" s="25" t="s">
        <v>80</v>
      </c>
      <c r="C36" s="17" t="s">
        <v>62</v>
      </c>
      <c r="D36" s="17">
        <v>249.7</v>
      </c>
      <c r="E36" s="17">
        <v>6</v>
      </c>
      <c r="F36" s="9">
        <f t="shared" si="8"/>
        <v>1498.1999999999998</v>
      </c>
      <c r="G36" s="17">
        <v>6</v>
      </c>
      <c r="H36" s="9">
        <f t="shared" si="9"/>
        <v>1498.1999999999998</v>
      </c>
    </row>
    <row r="37" spans="1:8" ht="47.25">
      <c r="A37" s="30">
        <v>4.7</v>
      </c>
      <c r="B37" s="25" t="s">
        <v>50</v>
      </c>
      <c r="C37" s="17" t="s">
        <v>62</v>
      </c>
      <c r="D37" s="17">
        <v>117.07</v>
      </c>
      <c r="E37" s="17">
        <v>6</v>
      </c>
      <c r="F37" s="9">
        <f t="shared" si="8"/>
        <v>702.42</v>
      </c>
      <c r="G37" s="17">
        <v>6</v>
      </c>
      <c r="H37" s="9">
        <f t="shared" si="9"/>
        <v>702.42</v>
      </c>
    </row>
    <row r="38" spans="1:8" ht="47.25">
      <c r="A38" s="30">
        <v>4.8</v>
      </c>
      <c r="B38" s="25" t="s">
        <v>51</v>
      </c>
      <c r="C38" s="17" t="s">
        <v>62</v>
      </c>
      <c r="D38" s="17">
        <v>394.26</v>
      </c>
      <c r="E38" s="17">
        <v>6</v>
      </c>
      <c r="F38" s="9">
        <f t="shared" si="8"/>
        <v>2365.56</v>
      </c>
      <c r="G38" s="17">
        <v>6</v>
      </c>
      <c r="H38" s="9">
        <f t="shared" si="9"/>
        <v>2365.56</v>
      </c>
    </row>
    <row r="39" spans="1:8" ht="63">
      <c r="A39" s="30">
        <v>4.9000000000000004</v>
      </c>
      <c r="B39" s="25" t="s">
        <v>81</v>
      </c>
      <c r="C39" s="17" t="s">
        <v>62</v>
      </c>
      <c r="D39" s="17">
        <v>420.54</v>
      </c>
      <c r="E39" s="17">
        <v>6</v>
      </c>
      <c r="F39" s="9">
        <f t="shared" si="8"/>
        <v>2523.2400000000002</v>
      </c>
      <c r="G39" s="17">
        <v>6</v>
      </c>
      <c r="H39" s="9">
        <f t="shared" si="9"/>
        <v>2523.2400000000002</v>
      </c>
    </row>
    <row r="40" spans="1:8" ht="47.25">
      <c r="A40" s="32">
        <v>5</v>
      </c>
      <c r="B40" s="62" t="s">
        <v>70</v>
      </c>
      <c r="C40" s="32" t="s">
        <v>62</v>
      </c>
      <c r="D40" s="32">
        <v>2667.82</v>
      </c>
      <c r="E40" s="32">
        <v>6</v>
      </c>
      <c r="F40" s="31">
        <f t="shared" si="8"/>
        <v>16006.920000000002</v>
      </c>
      <c r="G40" s="32">
        <v>6</v>
      </c>
      <c r="H40" s="31">
        <f t="shared" si="9"/>
        <v>16006.920000000002</v>
      </c>
    </row>
    <row r="41" spans="1:8" ht="47.25">
      <c r="A41" s="32">
        <v>6</v>
      </c>
      <c r="B41" s="63" t="s">
        <v>89</v>
      </c>
      <c r="C41" s="32" t="s">
        <v>62</v>
      </c>
      <c r="D41" s="32">
        <v>933.08</v>
      </c>
      <c r="E41" s="32">
        <v>6</v>
      </c>
      <c r="F41" s="31">
        <f t="shared" si="8"/>
        <v>5598.4800000000005</v>
      </c>
      <c r="G41" s="32">
        <v>6</v>
      </c>
      <c r="H41" s="31">
        <f t="shared" si="9"/>
        <v>5598.4800000000005</v>
      </c>
    </row>
    <row r="42" spans="1:8" ht="31.5">
      <c r="A42" s="32">
        <v>7</v>
      </c>
      <c r="B42" s="63" t="s">
        <v>74</v>
      </c>
      <c r="C42" s="32" t="s">
        <v>62</v>
      </c>
      <c r="D42" s="32">
        <v>5191.09</v>
      </c>
      <c r="E42" s="32">
        <v>6</v>
      </c>
      <c r="F42" s="31">
        <f t="shared" si="8"/>
        <v>31146.54</v>
      </c>
      <c r="G42" s="32">
        <v>6</v>
      </c>
      <c r="H42" s="31">
        <f t="shared" si="9"/>
        <v>31146.54</v>
      </c>
    </row>
    <row r="43" spans="1:8" s="13" customFormat="1">
      <c r="A43" s="19">
        <v>8</v>
      </c>
      <c r="B43" s="49" t="s">
        <v>73</v>
      </c>
      <c r="C43" s="49"/>
      <c r="D43" s="49"/>
      <c r="E43" s="49"/>
      <c r="F43" s="49"/>
      <c r="G43" s="49"/>
      <c r="H43" s="49"/>
    </row>
    <row r="44" spans="1:8" ht="31.5">
      <c r="A44" s="17">
        <v>8.1</v>
      </c>
      <c r="B44" s="25" t="s">
        <v>71</v>
      </c>
      <c r="C44" s="17" t="s">
        <v>90</v>
      </c>
      <c r="D44" s="17">
        <v>5256.8</v>
      </c>
      <c r="E44" s="17">
        <v>6</v>
      </c>
      <c r="F44" s="9">
        <f t="shared" ref="F44:F48" si="10">D44*E44</f>
        <v>31540.800000000003</v>
      </c>
      <c r="G44" s="17">
        <v>6</v>
      </c>
      <c r="H44" s="9">
        <f t="shared" ref="H44:H48" si="11">D44*G44</f>
        <v>31540.800000000003</v>
      </c>
    </row>
    <row r="45" spans="1:8" ht="31.5">
      <c r="A45" s="17">
        <v>8.1999999999999993</v>
      </c>
      <c r="B45" s="25" t="s">
        <v>72</v>
      </c>
      <c r="C45" s="17" t="s">
        <v>62</v>
      </c>
      <c r="D45" s="17">
        <v>6781.27</v>
      </c>
      <c r="E45" s="17">
        <v>1</v>
      </c>
      <c r="F45" s="9">
        <f t="shared" si="10"/>
        <v>6781.27</v>
      </c>
      <c r="G45" s="17">
        <v>1</v>
      </c>
      <c r="H45" s="9">
        <f t="shared" si="11"/>
        <v>6781.27</v>
      </c>
    </row>
    <row r="46" spans="1:8" ht="63">
      <c r="A46" s="17">
        <v>8.3000000000000007</v>
      </c>
      <c r="B46" s="25" t="s">
        <v>91</v>
      </c>
      <c r="C46" s="17" t="s">
        <v>62</v>
      </c>
      <c r="D46" s="17">
        <v>1025.08</v>
      </c>
      <c r="E46" s="17">
        <v>1</v>
      </c>
      <c r="F46" s="9">
        <f t="shared" si="10"/>
        <v>1025.08</v>
      </c>
      <c r="G46" s="17">
        <v>1</v>
      </c>
      <c r="H46" s="9">
        <f t="shared" si="11"/>
        <v>1025.08</v>
      </c>
    </row>
    <row r="47" spans="1:8">
      <c r="A47" s="17">
        <v>8.4</v>
      </c>
      <c r="B47" s="25" t="s">
        <v>92</v>
      </c>
      <c r="C47" s="17" t="s">
        <v>62</v>
      </c>
      <c r="D47" s="17">
        <v>1419.34</v>
      </c>
      <c r="E47" s="17">
        <v>1</v>
      </c>
      <c r="F47" s="9">
        <f t="shared" si="10"/>
        <v>1419.34</v>
      </c>
      <c r="G47" s="17">
        <v>1</v>
      </c>
      <c r="H47" s="9">
        <f t="shared" si="11"/>
        <v>1419.34</v>
      </c>
    </row>
    <row r="48" spans="1:8" ht="31.5">
      <c r="A48" s="32">
        <v>9</v>
      </c>
      <c r="B48" s="62" t="s">
        <v>75</v>
      </c>
      <c r="C48" s="32" t="s">
        <v>62</v>
      </c>
      <c r="D48" s="32">
        <v>1261.6300000000001</v>
      </c>
      <c r="E48" s="32">
        <v>1</v>
      </c>
      <c r="F48" s="31">
        <f t="shared" si="10"/>
        <v>1261.6300000000001</v>
      </c>
      <c r="G48" s="32">
        <v>1</v>
      </c>
      <c r="H48" s="31">
        <f t="shared" si="11"/>
        <v>1261.6300000000001</v>
      </c>
    </row>
    <row r="49" spans="1:8" ht="78.75">
      <c r="A49" s="32">
        <v>10</v>
      </c>
      <c r="B49" s="64" t="s">
        <v>76</v>
      </c>
      <c r="C49" s="32" t="s">
        <v>62</v>
      </c>
      <c r="D49" s="32">
        <v>236.55</v>
      </c>
      <c r="E49" s="32">
        <v>2</v>
      </c>
      <c r="F49" s="31">
        <f>D49*E49</f>
        <v>473.1</v>
      </c>
      <c r="G49" s="32">
        <v>2</v>
      </c>
      <c r="H49" s="31">
        <f>D49*G49</f>
        <v>473.1</v>
      </c>
    </row>
    <row r="50" spans="1:8">
      <c r="A50" s="19"/>
      <c r="B50" s="19" t="s">
        <v>82</v>
      </c>
      <c r="C50" s="19"/>
      <c r="D50" s="19"/>
      <c r="E50" s="19"/>
      <c r="F50" s="18">
        <v>317414.5</v>
      </c>
      <c r="G50" s="19"/>
      <c r="H50" s="18">
        <v>317414.5</v>
      </c>
    </row>
  </sheetData>
  <mergeCells count="19">
    <mergeCell ref="A1:H1"/>
    <mergeCell ref="E2:F2"/>
    <mergeCell ref="G2:H2"/>
    <mergeCell ref="A2:A4"/>
    <mergeCell ref="B2:B3"/>
    <mergeCell ref="C2:C3"/>
    <mergeCell ref="D2:D3"/>
    <mergeCell ref="A7:H7"/>
    <mergeCell ref="A8:A10"/>
    <mergeCell ref="B8:B9"/>
    <mergeCell ref="C8:C9"/>
    <mergeCell ref="D8:D9"/>
    <mergeCell ref="E8:F8"/>
    <mergeCell ref="G8:H8"/>
    <mergeCell ref="B21:H21"/>
    <mergeCell ref="B25:H25"/>
    <mergeCell ref="B30:H30"/>
    <mergeCell ref="B43:H43"/>
    <mergeCell ref="B11:H11"/>
  </mergeCells>
  <phoneticPr fontId="4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7" workbookViewId="0">
      <selection activeCell="D14" sqref="D14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52" t="s">
        <v>9</v>
      </c>
      <c r="B1" s="52"/>
      <c r="C1" s="52"/>
      <c r="D1" s="52"/>
      <c r="E1" s="52"/>
      <c r="F1" s="52"/>
    </row>
    <row r="2" spans="1:8" ht="119.25" customHeight="1">
      <c r="A2" s="53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55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31.5">
      <c r="A4" s="4">
        <v>1</v>
      </c>
      <c r="B4" s="27" t="s">
        <v>93</v>
      </c>
      <c r="C4" s="27" t="s">
        <v>102</v>
      </c>
      <c r="D4" s="4">
        <v>700</v>
      </c>
      <c r="E4" s="4" t="s">
        <v>47</v>
      </c>
      <c r="F4" s="4" t="s">
        <v>98</v>
      </c>
    </row>
    <row r="5" spans="1:8" ht="31.5">
      <c r="A5" s="4">
        <v>2</v>
      </c>
      <c r="B5" s="27" t="s">
        <v>94</v>
      </c>
      <c r="C5" s="27" t="s">
        <v>103</v>
      </c>
      <c r="D5" s="4">
        <v>8276</v>
      </c>
      <c r="E5" s="10" t="s">
        <v>47</v>
      </c>
      <c r="F5" s="4" t="s">
        <v>97</v>
      </c>
    </row>
    <row r="6" spans="1:8" ht="78.75">
      <c r="A6" s="4">
        <v>3</v>
      </c>
      <c r="B6" s="27" t="s">
        <v>95</v>
      </c>
      <c r="C6" s="28" t="s">
        <v>104</v>
      </c>
      <c r="D6" s="4">
        <v>371430</v>
      </c>
      <c r="E6" s="10" t="s">
        <v>47</v>
      </c>
      <c r="F6" s="4" t="s">
        <v>99</v>
      </c>
      <c r="H6" s="12" t="s">
        <v>77</v>
      </c>
    </row>
    <row r="7" spans="1:8" ht="31.5">
      <c r="A7" s="4">
        <v>4</v>
      </c>
      <c r="B7" s="29" t="s">
        <v>96</v>
      </c>
      <c r="C7" s="27" t="s">
        <v>105</v>
      </c>
      <c r="D7" s="11">
        <v>1125.7</v>
      </c>
      <c r="E7" s="10" t="s">
        <v>47</v>
      </c>
      <c r="F7" s="4" t="s">
        <v>100</v>
      </c>
    </row>
    <row r="8" spans="1:8" ht="31.5">
      <c r="A8" s="24">
        <v>5</v>
      </c>
      <c r="B8" s="29" t="s">
        <v>134</v>
      </c>
      <c r="C8" s="27" t="s">
        <v>105</v>
      </c>
      <c r="D8" s="11">
        <v>864</v>
      </c>
      <c r="E8" s="10" t="s">
        <v>47</v>
      </c>
      <c r="F8" s="24"/>
    </row>
    <row r="9" spans="1:8" ht="63">
      <c r="A9" s="24">
        <v>6</v>
      </c>
      <c r="B9" s="29" t="s">
        <v>133</v>
      </c>
      <c r="C9" s="27" t="s">
        <v>132</v>
      </c>
      <c r="D9" s="11">
        <v>2202.9499999999998</v>
      </c>
      <c r="E9" s="10" t="s">
        <v>47</v>
      </c>
      <c r="F9" s="4"/>
    </row>
    <row r="10" spans="1:8">
      <c r="A10" s="56" t="s">
        <v>8</v>
      </c>
      <c r="B10" s="57"/>
      <c r="C10" s="58"/>
      <c r="D10" s="4">
        <f>SUM(D4:D9)</f>
        <v>384598.65</v>
      </c>
      <c r="E10" s="4"/>
      <c r="F10" s="4"/>
    </row>
    <row r="12" spans="1:8" ht="220.5">
      <c r="A12" s="53" t="s">
        <v>0</v>
      </c>
      <c r="B12" s="4" t="s">
        <v>14</v>
      </c>
      <c r="C12" s="4" t="s">
        <v>15</v>
      </c>
      <c r="D12" s="4" t="s">
        <v>16</v>
      </c>
      <c r="E12" s="4" t="s">
        <v>17</v>
      </c>
    </row>
    <row r="13" spans="1:8">
      <c r="A13" s="55"/>
      <c r="B13" s="4">
        <v>6</v>
      </c>
      <c r="C13" s="4">
        <v>7</v>
      </c>
      <c r="D13" s="4">
        <v>8</v>
      </c>
      <c r="E13" s="4">
        <v>9</v>
      </c>
    </row>
    <row r="14" spans="1:8">
      <c r="A14" s="4">
        <v>1</v>
      </c>
      <c r="B14" s="4">
        <v>17497.080000000002</v>
      </c>
      <c r="C14" s="4">
        <v>148995.79999999999</v>
      </c>
      <c r="D14" s="4">
        <f>D10</f>
        <v>384598.65</v>
      </c>
      <c r="E14" s="8">
        <f>B14+C14-D14</f>
        <v>-218105.77000000002</v>
      </c>
    </row>
    <row r="16" spans="1:8" ht="89.25" customHeight="1">
      <c r="A16" s="59" t="s">
        <v>18</v>
      </c>
      <c r="B16" s="59"/>
      <c r="C16" s="59"/>
      <c r="D16" s="59"/>
      <c r="E16" s="59"/>
      <c r="F16" s="59"/>
    </row>
    <row r="17" spans="1:6" ht="54" customHeight="1">
      <c r="A17" s="59" t="s">
        <v>19</v>
      </c>
      <c r="B17" s="59"/>
      <c r="C17" s="59"/>
      <c r="D17" s="59"/>
      <c r="E17" s="59"/>
      <c r="F17" s="59"/>
    </row>
    <row r="18" spans="1:6" ht="86.25" customHeight="1">
      <c r="A18" s="59" t="s">
        <v>20</v>
      </c>
      <c r="B18" s="59"/>
      <c r="C18" s="59"/>
      <c r="D18" s="59"/>
      <c r="E18" s="59"/>
      <c r="F18" s="59"/>
    </row>
    <row r="19" spans="1:6" ht="144.75" customHeight="1">
      <c r="A19" s="59" t="s">
        <v>21</v>
      </c>
      <c r="B19" s="59"/>
      <c r="C19" s="59"/>
      <c r="D19" s="59"/>
      <c r="E19" s="59"/>
      <c r="F19" s="59"/>
    </row>
    <row r="20" spans="1:6" ht="23.25" customHeight="1">
      <c r="A20" s="59" t="s">
        <v>22</v>
      </c>
      <c r="B20" s="59"/>
      <c r="C20" s="59"/>
      <c r="D20" s="59"/>
      <c r="E20" s="59"/>
      <c r="F20" s="59"/>
    </row>
    <row r="21" spans="1:6" ht="114.75" customHeight="1">
      <c r="A21" s="59" t="s">
        <v>23</v>
      </c>
      <c r="B21" s="59"/>
      <c r="C21" s="59"/>
      <c r="D21" s="59"/>
      <c r="E21" s="59"/>
      <c r="F21" s="59"/>
    </row>
    <row r="22" spans="1:6" ht="37.5" customHeight="1">
      <c r="A22" s="59" t="s">
        <v>24</v>
      </c>
      <c r="B22" s="59"/>
      <c r="C22" s="59"/>
      <c r="D22" s="59"/>
      <c r="E22" s="59"/>
      <c r="F22" s="59"/>
    </row>
  </sheetData>
  <mergeCells count="11">
    <mergeCell ref="A19:F19"/>
    <mergeCell ref="A20:F20"/>
    <mergeCell ref="A21:F21"/>
    <mergeCell ref="A22:F22"/>
    <mergeCell ref="A2:A3"/>
    <mergeCell ref="A12:A13"/>
    <mergeCell ref="A1:F1"/>
    <mergeCell ref="A10:C10"/>
    <mergeCell ref="A16:F16"/>
    <mergeCell ref="A17:F17"/>
    <mergeCell ref="A18:F18"/>
  </mergeCells>
  <phoneticPr fontId="4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31" sqref="C31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60" t="s">
        <v>25</v>
      </c>
      <c r="B1" s="60"/>
      <c r="C1" s="60"/>
    </row>
    <row r="2" spans="1:3" ht="64.5" customHeight="1">
      <c r="A2" s="53" t="s">
        <v>0</v>
      </c>
      <c r="B2" s="4" t="s">
        <v>26</v>
      </c>
      <c r="C2" s="3" t="s">
        <v>27</v>
      </c>
    </row>
    <row r="3" spans="1:3" ht="16.5" customHeight="1">
      <c r="A3" s="55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80554.679999999993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59" t="s">
        <v>29</v>
      </c>
      <c r="B14" s="59"/>
      <c r="C14" s="59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24" sqref="D24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60" t="s">
        <v>30</v>
      </c>
      <c r="B1" s="60"/>
      <c r="C1" s="60"/>
      <c r="D1" s="60"/>
    </row>
    <row r="2" spans="1:4" ht="77.25" customHeight="1">
      <c r="A2" s="53" t="s">
        <v>0</v>
      </c>
      <c r="B2" s="4" t="s">
        <v>31</v>
      </c>
      <c r="C2" s="3" t="s">
        <v>32</v>
      </c>
      <c r="D2" s="3" t="s">
        <v>33</v>
      </c>
    </row>
    <row r="3" spans="1:4">
      <c r="A3" s="55"/>
      <c r="B3" s="4">
        <v>1</v>
      </c>
      <c r="C3" s="4">
        <v>2</v>
      </c>
      <c r="D3" s="4">
        <v>3</v>
      </c>
    </row>
    <row r="4" spans="1:4">
      <c r="A4" s="4">
        <v>1</v>
      </c>
      <c r="B4" s="5">
        <v>0</v>
      </c>
      <c r="C4" s="5">
        <v>0</v>
      </c>
      <c r="D4" s="5">
        <v>0</v>
      </c>
    </row>
    <row r="5" spans="1:4">
      <c r="A5" s="5" t="s">
        <v>8</v>
      </c>
      <c r="B5" s="4">
        <f>SUM(B4:B4)</f>
        <v>0</v>
      </c>
      <c r="C5" s="4">
        <f>SUM(C4:C4)</f>
        <v>0</v>
      </c>
      <c r="D5" s="4">
        <f>SUM(D4:D4)</f>
        <v>0</v>
      </c>
    </row>
    <row r="7" spans="1:4" ht="57.75" customHeight="1">
      <c r="A7" s="59" t="s">
        <v>34</v>
      </c>
      <c r="B7" s="59"/>
      <c r="C7" s="59"/>
      <c r="D7" s="59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16" sqref="E16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61" t="s">
        <v>35</v>
      </c>
      <c r="B1" s="61"/>
      <c r="C1" s="61"/>
      <c r="D1" s="61"/>
      <c r="E1" s="61"/>
      <c r="F1" s="61"/>
    </row>
    <row r="2" spans="1:6" ht="65.25" customHeight="1">
      <c r="A2" s="53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55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5">
        <v>49268.65</v>
      </c>
      <c r="D4" s="5">
        <v>593617.26</v>
      </c>
      <c r="E4" s="5">
        <v>574630.51</v>
      </c>
      <c r="F4" s="4">
        <f>C4+D4-E4</f>
        <v>68255.400000000023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51" t="s">
        <v>8</v>
      </c>
      <c r="B7" s="51"/>
      <c r="C7" s="6"/>
      <c r="D7" s="6"/>
      <c r="E7" s="7"/>
      <c r="F7" s="5"/>
    </row>
    <row r="9" spans="1:6" ht="16.5" customHeight="1">
      <c r="A9" s="59" t="s">
        <v>44</v>
      </c>
      <c r="B9" s="59"/>
      <c r="C9" s="59"/>
      <c r="D9" s="59"/>
      <c r="E9" s="59"/>
      <c r="F9" s="59"/>
    </row>
    <row r="11" spans="1:6" ht="56.25" customHeight="1">
      <c r="A11" s="59" t="s">
        <v>45</v>
      </c>
      <c r="B11" s="59"/>
      <c r="C11" s="59"/>
      <c r="D11" s="59"/>
      <c r="E11" s="59"/>
      <c r="F11" s="59"/>
    </row>
    <row r="12" spans="1:6" ht="79.5" customHeight="1">
      <c r="A12" s="59" t="s">
        <v>46</v>
      </c>
      <c r="B12" s="59"/>
      <c r="C12" s="59"/>
      <c r="D12" s="59"/>
      <c r="E12" s="59"/>
      <c r="F12" s="59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