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tabRatio="772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11" i="1" l="1"/>
  <c r="H6" i="1" l="1"/>
  <c r="H7" i="1"/>
  <c r="H8" i="1"/>
  <c r="H9" i="1"/>
  <c r="H10" i="1"/>
  <c r="F6" i="1"/>
  <c r="F7" i="1"/>
  <c r="F8" i="1"/>
  <c r="F9" i="1"/>
  <c r="F10" i="1"/>
  <c r="F11" i="1" l="1"/>
  <c r="H11" i="1"/>
  <c r="F4" i="7" l="1"/>
  <c r="D5" i="3"/>
  <c r="C5" i="3"/>
  <c r="B5" i="3"/>
  <c r="D7" i="2"/>
  <c r="D11" i="2" l="1"/>
  <c r="E11" i="2" s="1"/>
</calcChain>
</file>

<file path=xl/sharedStrings.xml><?xml version="1.0" encoding="utf-8"?>
<sst xmlns="http://schemas.openxmlformats.org/spreadsheetml/2006/main" count="111" uniqueCount="89">
  <si>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</si>
  <si>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</si>
  <si>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</si>
  <si>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</si>
  <si>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</si>
  <si>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</si>
  <si>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</si>
  <si>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</si>
  <si>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</si>
  <si>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</si>
  <si>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</si>
  <si>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</si>
  <si>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</si>
  <si>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</si>
  <si>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</si>
  <si>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</si>
  <si>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</si>
  <si>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</si>
  <si>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</si>
  <si>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</si>
  <si>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</si>
  <si>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</si>
  <si>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</si>
  <si>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</si>
  <si>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</si>
  <si>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</si>
  <si>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</si>
  <si>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</si>
  <si>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</si>
  <si>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</si>
  <si>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</si>
  <si>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</si>
  <si>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</si>
  <si>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</si>
  <si>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</si>
  <si>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</si>
  <si>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</si>
  <si>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</si>
  <si>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</si>
  <si>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</si>
  <si>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</si>
  <si>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</si>
  <si>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</si>
  <si>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</si>
  <si>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</si>
  <si>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</si>
  <si>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</si>
  <si>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</si>
  <si>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1 усл.</t>
  </si>
  <si>
    <t>усл</t>
  </si>
  <si>
    <t>I</t>
  </si>
  <si>
    <t xml:space="preserve"> </t>
  </si>
  <si>
    <t>Покраска МАФ</t>
  </si>
  <si>
    <t>Техническое обслуживание инженерных сетей</t>
  </si>
  <si>
    <t xml:space="preserve">1. Перечень работ по содержанию общего имущества </t>
  </si>
  <si>
    <t>Содержание земельного участка</t>
  </si>
  <si>
    <t>Обслуживание газовой котельной</t>
  </si>
  <si>
    <t>Техническое обслуживание внутридомового газового оборудования</t>
  </si>
  <si>
    <t>Замена отсекающего крана ХВС кв. 15</t>
  </si>
  <si>
    <t>техническая неисправность</t>
  </si>
  <si>
    <t xml:space="preserve">подготовка к сезонной эксплуатации </t>
  </si>
  <si>
    <t>3 усл.</t>
  </si>
  <si>
    <t xml:space="preserve">Замена контактора в газовой котельной 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</si>
  <si>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</si>
  <si>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</si>
  <si>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</si>
  <si>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</si>
  <si>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</si>
  <si>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</si>
  <si>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</si>
  <si>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</si>
  <si>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</si>
  <si>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</si>
  <si>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</si>
  <si>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</si>
  <si>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</si>
  <si>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r>
      <rPr>
        <sz val="12"/>
        <rFont val="Times New Roman"/>
        <family val="1"/>
      </rPr>
      <t>(фамилия, имя, отчество (при наличии), должность)</t>
    </r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</si>
  <si>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</si>
  <si>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</si>
  <si>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</si>
  <si>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</si>
  <si>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г. Тюмень, ул. Академика Сахарова, дом 42</t>
  </si>
  <si>
    <t>ООО "Сибиряк"</t>
  </si>
  <si>
    <t>625022, г.Тюмень, пр. Солнечный, дом 8, корпус 2, помещение 43.</t>
  </si>
  <si>
    <t>ИНН 7203397717</t>
  </si>
  <si>
    <t>заместитель генерального директора Соколова Татьяна Сергеевна</t>
  </si>
  <si>
    <t>тел.: +7(3452)64-02-90, эл.почта: OOOSibiriak@yandex.ru</t>
  </si>
  <si>
    <t>Дата размещения отчета:  31 марта 2026г.</t>
  </si>
  <si>
    <t>многокватирного дома):  1534.3 м2.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</si>
</sst>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 shrinkToFit="1"/>
    </xf>
    <xf numFmtId="0" fontId="5" fillId="2" borderId="2" xfId="0" applyFont="1" applyFill="1" applyBorder="1" applyAlignment="1">
      <alignment vertical="center" wrapText="1" shrinkToFi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B44" sqref="B43:B44"/>
    </sheetView>
  </sheetViews>
  <sheetFormatPr defaultRowHeight="15"/>
  <cols>
    <col min="1" max="1" width="40.140625" bestFit="1" customWidth="1"/>
  </cols>
  <sheetData>
    <row r="1" spans="1:8" ht="15.75">
      <c r="A1" s="40" t="s">
        <v>63</v>
      </c>
      <c r="B1" s="40"/>
      <c r="C1" s="40"/>
      <c r="D1" s="40"/>
      <c r="E1" s="40"/>
      <c r="F1" s="40"/>
      <c r="G1" s="40"/>
      <c r="H1" s="40"/>
    </row>
    <row r="2" spans="1:8" ht="15.75">
      <c r="A2" s="40" t="s">
        <v>64</v>
      </c>
      <c r="B2" s="40"/>
      <c r="C2" s="40"/>
      <c r="D2" s="40"/>
      <c r="E2" s="40"/>
      <c r="F2" s="40"/>
      <c r="G2" s="40"/>
      <c r="H2" s="40"/>
    </row>
    <row r="3" spans="1:8" ht="15.75">
      <c r="A3" s="40" t="s">
        <v>65</v>
      </c>
      <c r="B3" s="40"/>
      <c r="C3" s="40"/>
      <c r="D3" s="40"/>
      <c r="E3" s="40"/>
      <c r="F3" s="40"/>
      <c r="G3" s="40"/>
      <c r="H3" s="40"/>
    </row>
    <row r="4" spans="1:8" ht="15.75">
      <c r="A4" s="40"/>
      <c r="B4" s="40"/>
      <c r="C4" s="40"/>
      <c r="D4" s="40"/>
      <c r="E4" s="40"/>
      <c r="F4" s="40"/>
      <c r="G4" s="40"/>
      <c r="H4" s="40"/>
    </row>
    <row r="5" spans="1:8" ht="15.75">
      <c r="A5" s="26"/>
      <c r="B5" s="26"/>
      <c r="C5" s="26"/>
      <c r="D5" s="26"/>
      <c r="E5" s="26"/>
      <c r="F5" s="26"/>
      <c r="G5" s="26"/>
      <c r="H5" s="26"/>
    </row>
    <row r="6" spans="1:8" ht="18.75">
      <c r="A6" s="39" t="s">
        <v>66</v>
      </c>
      <c r="B6" s="39"/>
      <c r="C6" s="39"/>
      <c r="D6" s="39"/>
      <c r="E6" s="39"/>
      <c r="F6" s="39"/>
      <c r="G6" s="39"/>
      <c r="H6" s="39"/>
    </row>
    <row r="7" spans="1:8" ht="16.5">
      <c r="A7" s="34" t="s">
        <v>67</v>
      </c>
      <c r="B7" s="34"/>
      <c r="C7" s="34"/>
      <c r="D7" s="34"/>
      <c r="E7" s="34"/>
      <c r="F7" s="34"/>
      <c r="G7" s="34"/>
      <c r="H7" s="34"/>
    </row>
    <row r="8" spans="1:8" ht="15.75">
      <c r="A8" s="22"/>
    </row>
    <row r="9" spans="1:8" ht="15.75">
      <c r="A9" s="22"/>
    </row>
    <row r="10" spans="1:8" ht="15.75">
      <c r="A10" s="35" t="s">
        <v>68</v>
      </c>
      <c r="B10" s="35"/>
      <c r="C10" s="35"/>
      <c r="D10" s="35"/>
      <c r="E10" s="35"/>
      <c r="F10" s="35"/>
      <c r="G10" s="35"/>
      <c r="H10" s="35"/>
    </row>
    <row r="11" spans="1:8" ht="18.75">
      <c r="A11" s="36" t="s">
        <v>81</v>
      </c>
      <c r="B11" s="37"/>
      <c r="C11" s="37"/>
      <c r="D11" s="37"/>
      <c r="E11" s="37"/>
      <c r="F11" s="37"/>
      <c r="G11" s="37"/>
      <c r="H11" s="37"/>
    </row>
    <row r="12" spans="1:8" ht="18.75">
      <c r="A12" s="36" t="s">
        <v>69</v>
      </c>
      <c r="B12" s="26"/>
      <c r="C12" s="26"/>
      <c r="D12" s="26"/>
      <c r="E12" s="26"/>
      <c r="F12" s="26"/>
      <c r="G12" s="26"/>
      <c r="H12" s="26"/>
    </row>
    <row r="13" spans="1:8" ht="15.75">
      <c r="A13" s="22"/>
    </row>
    <row r="14" spans="1:8" ht="15.75">
      <c r="A14" s="38" t="s">
        <v>82</v>
      </c>
      <c r="B14" s="26"/>
      <c r="C14" s="26"/>
      <c r="D14" s="26"/>
      <c r="E14" s="26"/>
      <c r="F14" s="26"/>
      <c r="G14" s="26"/>
      <c r="H14" s="26"/>
    </row>
    <row r="15" spans="1:8" ht="15.75">
      <c r="A15" s="26" t="s">
        <v>70</v>
      </c>
      <c r="B15" s="26"/>
      <c r="C15" s="26"/>
      <c r="D15" s="26"/>
      <c r="E15" s="26"/>
      <c r="F15" s="26"/>
      <c r="G15" s="26"/>
      <c r="H15" s="26"/>
    </row>
    <row r="16" spans="1:8" ht="15.75">
      <c r="A16" s="23"/>
    </row>
    <row r="17" spans="1:8" ht="15.75">
      <c r="A17" s="38" t="s">
        <v>83</v>
      </c>
      <c r="B17" s="26"/>
      <c r="C17" s="26"/>
      <c r="D17" s="26"/>
      <c r="E17" s="26"/>
      <c r="F17" s="26"/>
      <c r="G17" s="26"/>
      <c r="H17" s="26"/>
    </row>
    <row r="18" spans="1:8" ht="15.75">
      <c r="A18" s="26" t="s">
        <v>71</v>
      </c>
      <c r="B18" s="26"/>
      <c r="C18" s="26"/>
      <c r="D18" s="26"/>
      <c r="E18" s="26"/>
      <c r="F18" s="26"/>
      <c r="G18" s="26"/>
      <c r="H18" s="26"/>
    </row>
    <row r="19" spans="1:8" ht="15.75">
      <c r="A19" s="26" t="s">
        <v>72</v>
      </c>
      <c r="B19" s="26"/>
      <c r="C19" s="26"/>
      <c r="D19" s="26"/>
      <c r="E19" s="26"/>
      <c r="F19" s="26"/>
      <c r="G19" s="26"/>
      <c r="H19" s="26"/>
    </row>
    <row r="20" spans="1:8" ht="15.75">
      <c r="A20" s="22"/>
    </row>
    <row r="21" spans="1:8" ht="15.75">
      <c r="A21" s="38" t="s">
        <v>84</v>
      </c>
      <c r="B21" s="26"/>
      <c r="C21" s="26"/>
      <c r="D21" s="26"/>
      <c r="E21" s="26"/>
      <c r="F21" s="26"/>
      <c r="G21" s="26"/>
      <c r="H21" s="26"/>
    </row>
    <row r="22" spans="1:8" ht="15.75">
      <c r="A22" s="26" t="s">
        <v>73</v>
      </c>
      <c r="B22" s="26"/>
      <c r="C22" s="26"/>
      <c r="D22" s="26"/>
      <c r="E22" s="26"/>
      <c r="F22" s="26"/>
      <c r="G22" s="26"/>
      <c r="H22" s="26"/>
    </row>
    <row r="23" spans="1:8" ht="15.75">
      <c r="A23" s="26" t="s">
        <v>74</v>
      </c>
      <c r="B23" s="26"/>
      <c r="C23" s="26"/>
      <c r="D23" s="26"/>
      <c r="E23" s="26"/>
      <c r="F23" s="26"/>
      <c r="G23" s="26"/>
      <c r="H23" s="26"/>
    </row>
    <row r="24" spans="1:8" ht="15.75">
      <c r="A24" s="26"/>
      <c r="B24" s="26"/>
      <c r="C24" s="26"/>
      <c r="D24" s="26"/>
      <c r="E24" s="26"/>
      <c r="F24" s="26"/>
      <c r="G24" s="26"/>
      <c r="H24" s="26"/>
    </row>
    <row r="25" spans="1:8" ht="15.75">
      <c r="A25" s="31" t="s">
        <v>75</v>
      </c>
      <c r="B25" s="31"/>
      <c r="C25" s="31"/>
      <c r="D25" s="31"/>
      <c r="E25" s="31"/>
      <c r="F25" s="31"/>
      <c r="G25" s="31"/>
      <c r="H25" s="31"/>
    </row>
    <row r="26" spans="1:8" ht="15.75">
      <c r="A26" s="32" t="s">
        <v>85</v>
      </c>
      <c r="B26" s="33"/>
      <c r="C26" s="33"/>
      <c r="D26" s="33"/>
      <c r="E26" s="33"/>
      <c r="F26" s="33"/>
      <c r="G26" s="33"/>
      <c r="H26" s="33"/>
    </row>
    <row r="27" spans="1:8" ht="15.75">
      <c r="A27" s="26" t="s">
        <v>76</v>
      </c>
      <c r="B27" s="26"/>
      <c r="C27" s="26"/>
      <c r="D27" s="26"/>
      <c r="E27" s="26"/>
      <c r="F27" s="26"/>
      <c r="G27" s="26"/>
      <c r="H27" s="26"/>
    </row>
    <row r="28" spans="1:8" ht="15.75">
      <c r="A28" s="22"/>
      <c r="B28" s="22"/>
      <c r="C28" s="22"/>
      <c r="D28" s="22"/>
      <c r="E28" s="22"/>
      <c r="F28" s="22"/>
      <c r="G28" s="22"/>
      <c r="H28" s="22"/>
    </row>
    <row r="29" spans="1:8" ht="15.75">
      <c r="A29" s="32" t="s">
        <v>86</v>
      </c>
      <c r="B29" s="26"/>
      <c r="C29" s="26"/>
      <c r="D29" s="26"/>
      <c r="E29" s="26"/>
      <c r="F29" s="26"/>
      <c r="G29" s="26"/>
      <c r="H29" s="26"/>
    </row>
    <row r="30" spans="1:8" ht="15.75">
      <c r="A30" s="26" t="s">
        <v>77</v>
      </c>
      <c r="B30" s="26"/>
      <c r="C30" s="26"/>
      <c r="D30" s="26"/>
      <c r="E30" s="26"/>
      <c r="F30" s="26"/>
      <c r="G30" s="26"/>
      <c r="H30" s="26"/>
    </row>
    <row r="31" spans="1:8" ht="15.75">
      <c r="A31" s="26" t="s">
        <v>78</v>
      </c>
      <c r="B31" s="26"/>
      <c r="C31" s="26"/>
      <c r="D31" s="26"/>
      <c r="E31" s="26"/>
      <c r="F31" s="26"/>
      <c r="G31" s="26"/>
      <c r="H31" s="26"/>
    </row>
    <row r="32" spans="1:8" ht="15.75">
      <c r="A32" s="22"/>
    </row>
    <row r="33" spans="1:9" ht="15.75">
      <c r="A33" s="27" t="s">
        <v>79</v>
      </c>
      <c r="B33" s="27"/>
      <c r="C33" s="27"/>
      <c r="D33" s="27"/>
      <c r="E33" s="27"/>
      <c r="F33" s="27"/>
      <c r="G33" s="27"/>
      <c r="H33" s="27"/>
      <c r="I33" s="27"/>
    </row>
    <row r="34" spans="1:9" ht="15.75">
      <c r="A34" s="28" t="s">
        <v>80</v>
      </c>
      <c r="B34" s="28"/>
      <c r="C34" s="28"/>
      <c r="D34" s="28"/>
      <c r="E34" s="28"/>
      <c r="F34" s="28"/>
      <c r="G34" s="28"/>
      <c r="H34" s="28"/>
      <c r="I34" s="28"/>
    </row>
    <row r="35" spans="1:9" ht="15.75">
      <c r="A35" s="29" t="s">
        <v>88</v>
      </c>
      <c r="B35" s="30"/>
      <c r="C35" s="30"/>
      <c r="D35" s="30"/>
      <c r="E35" s="30"/>
      <c r="F35" s="30"/>
      <c r="G35" s="30"/>
      <c r="H35" s="30"/>
      <c r="I35" s="30"/>
    </row>
    <row r="36" spans="1:9" ht="15.75">
      <c r="A36" s="24"/>
    </row>
    <row r="37" spans="1:9">
      <c r="A37" s="25" t="s">
        <v>87</v>
      </c>
    </row>
    <row r="38" spans="1:9" ht="15.75">
      <c r="A38" s="24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91" zoomScaleNormal="91" workbookViewId="0">
      <selection activeCell="L12" sqref="L12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1" width="13.140625" style="1" bestFit="1" customWidth="1"/>
    <col min="12" max="12" width="9.140625" style="1"/>
    <col min="13" max="13" width="9.5703125" style="1" bestFit="1" customWidth="1"/>
    <col min="14" max="16384" width="9.140625" style="1"/>
  </cols>
  <sheetData>
    <row r="1" spans="1:8" ht="15.75" customHeight="1">
      <c r="A1" s="45" t="s">
        <v>54</v>
      </c>
      <c r="B1" s="45"/>
      <c r="C1" s="45"/>
      <c r="D1" s="45"/>
      <c r="E1" s="45"/>
      <c r="F1" s="45"/>
      <c r="G1" s="45"/>
      <c r="H1" s="45"/>
    </row>
    <row r="2" spans="1:8" ht="16.5" customHeight="1">
      <c r="A2" s="46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/>
      <c r="G2" s="41" t="s">
        <v>5</v>
      </c>
      <c r="H2" s="41"/>
    </row>
    <row r="3" spans="1:8" ht="47.25" customHeight="1">
      <c r="A3" s="47"/>
      <c r="B3" s="41"/>
      <c r="C3" s="41"/>
      <c r="D3" s="41"/>
      <c r="E3" s="4" t="s">
        <v>6</v>
      </c>
      <c r="F3" s="4" t="s">
        <v>7</v>
      </c>
      <c r="G3" s="4" t="s">
        <v>6</v>
      </c>
      <c r="H3" s="4" t="s">
        <v>7</v>
      </c>
    </row>
    <row r="4" spans="1:8" ht="15" customHeight="1">
      <c r="A4" s="48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1:8" s="11" customFormat="1">
      <c r="A5" s="18" t="s">
        <v>50</v>
      </c>
      <c r="B5" s="42" t="s">
        <v>53</v>
      </c>
      <c r="C5" s="43"/>
      <c r="D5" s="43"/>
      <c r="E5" s="43"/>
      <c r="F5" s="43"/>
      <c r="G5" s="43"/>
      <c r="H5" s="44"/>
    </row>
    <row r="6" spans="1:8" ht="85.5" customHeight="1">
      <c r="A6" s="4">
        <v>1</v>
      </c>
      <c r="B6" s="19" t="s">
        <v>47</v>
      </c>
      <c r="C6" s="4" t="s">
        <v>49</v>
      </c>
      <c r="D6" s="17">
        <v>5661.57</v>
      </c>
      <c r="E6" s="4">
        <v>12</v>
      </c>
      <c r="F6" s="9">
        <f t="shared" ref="F6:F10" si="0">D6*E6</f>
        <v>67938.84</v>
      </c>
      <c r="G6" s="4">
        <v>12</v>
      </c>
      <c r="H6" s="9">
        <f t="shared" ref="H6:H10" si="1">D6*G6</f>
        <v>67938.84</v>
      </c>
    </row>
    <row r="7" spans="1:8" ht="46.5" customHeight="1">
      <c r="A7" s="4">
        <v>2</v>
      </c>
      <c r="B7" s="20" t="s">
        <v>53</v>
      </c>
      <c r="C7" s="4" t="s">
        <v>49</v>
      </c>
      <c r="D7" s="17">
        <v>3835.75</v>
      </c>
      <c r="E7" s="4">
        <v>12</v>
      </c>
      <c r="F7" s="9">
        <f t="shared" si="0"/>
        <v>46029</v>
      </c>
      <c r="G7" s="4">
        <v>12</v>
      </c>
      <c r="H7" s="9">
        <f t="shared" si="1"/>
        <v>46029</v>
      </c>
    </row>
    <row r="8" spans="1:8" ht="56.25" customHeight="1">
      <c r="A8" s="4">
        <v>3</v>
      </c>
      <c r="B8" s="20" t="s">
        <v>55</v>
      </c>
      <c r="C8" s="4" t="s">
        <v>49</v>
      </c>
      <c r="D8" s="17">
        <v>11814.11</v>
      </c>
      <c r="E8" s="4">
        <v>12</v>
      </c>
      <c r="F8" s="9">
        <f t="shared" si="0"/>
        <v>141769.32</v>
      </c>
      <c r="G8" s="4">
        <v>12</v>
      </c>
      <c r="H8" s="9">
        <f t="shared" si="1"/>
        <v>141769.32</v>
      </c>
    </row>
    <row r="9" spans="1:8" ht="52.5" customHeight="1">
      <c r="A9" s="4">
        <v>4</v>
      </c>
      <c r="B9" s="20" t="s">
        <v>56</v>
      </c>
      <c r="C9" s="4" t="s">
        <v>49</v>
      </c>
      <c r="D9" s="17">
        <v>10203.1</v>
      </c>
      <c r="E9" s="4">
        <v>12</v>
      </c>
      <c r="F9" s="9">
        <f t="shared" si="0"/>
        <v>122437.20000000001</v>
      </c>
      <c r="G9" s="4">
        <v>12</v>
      </c>
      <c r="H9" s="9">
        <f t="shared" si="1"/>
        <v>122437.20000000001</v>
      </c>
    </row>
    <row r="10" spans="1:8" ht="43.5" customHeight="1">
      <c r="A10" s="4">
        <v>6</v>
      </c>
      <c r="B10" s="20" t="s">
        <v>57</v>
      </c>
      <c r="C10" s="4" t="s">
        <v>49</v>
      </c>
      <c r="D10" s="17">
        <v>1074.01</v>
      </c>
      <c r="E10" s="4">
        <v>12</v>
      </c>
      <c r="F10" s="9">
        <f t="shared" si="0"/>
        <v>12888.119999999999</v>
      </c>
      <c r="G10" s="4">
        <v>12</v>
      </c>
      <c r="H10" s="9">
        <f t="shared" si="1"/>
        <v>12888.119999999999</v>
      </c>
    </row>
    <row r="11" spans="1:8">
      <c r="A11" s="54" t="s">
        <v>8</v>
      </c>
      <c r="B11" s="54"/>
      <c r="C11" s="54"/>
      <c r="D11" s="55">
        <f>SUM(D6:D10)</f>
        <v>32588.539999999997</v>
      </c>
      <c r="E11" s="55"/>
      <c r="F11" s="56">
        <f>SUM(F6:F10)</f>
        <v>391062.48</v>
      </c>
      <c r="G11" s="55"/>
      <c r="H11" s="56">
        <f>SUM(H6:H10)</f>
        <v>391062.48</v>
      </c>
    </row>
    <row r="12" spans="1:8">
      <c r="A12" s="2"/>
      <c r="B12" s="2"/>
      <c r="C12" s="2"/>
      <c r="D12" s="2"/>
      <c r="E12" s="2"/>
      <c r="F12" s="10"/>
      <c r="G12" s="2"/>
      <c r="H12" s="10"/>
    </row>
  </sheetData>
  <mergeCells count="9">
    <mergeCell ref="A11:C11"/>
    <mergeCell ref="B5:H5"/>
    <mergeCell ref="A1:H1"/>
    <mergeCell ref="E2:F2"/>
    <mergeCell ref="G2:H2"/>
    <mergeCell ref="A2:A4"/>
    <mergeCell ref="B2:B3"/>
    <mergeCell ref="C2:C3"/>
    <mergeCell ref="D2:D3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7" workbookViewId="0">
      <selection activeCell="F9" sqref="F9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45" t="s">
        <v>9</v>
      </c>
      <c r="B1" s="45"/>
      <c r="C1" s="45"/>
      <c r="D1" s="45"/>
      <c r="E1" s="45"/>
      <c r="F1" s="45"/>
    </row>
    <row r="2" spans="1:8" ht="119.25" customHeight="1">
      <c r="A2" s="46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48"/>
      <c r="B3" s="3">
        <v>1</v>
      </c>
      <c r="C3" s="3">
        <v>2</v>
      </c>
      <c r="D3" s="3">
        <v>3</v>
      </c>
      <c r="E3" s="3">
        <v>4</v>
      </c>
      <c r="F3" s="3">
        <v>5</v>
      </c>
    </row>
    <row r="4" spans="1:8" s="13" customFormat="1" ht="31.5">
      <c r="A4" s="14">
        <v>1</v>
      </c>
      <c r="B4" s="15" t="s">
        <v>62</v>
      </c>
      <c r="C4" s="15" t="s">
        <v>59</v>
      </c>
      <c r="D4" s="16">
        <v>2787.73</v>
      </c>
      <c r="E4" s="8" t="s">
        <v>48</v>
      </c>
      <c r="F4" s="15"/>
    </row>
    <row r="5" spans="1:8" s="13" customFormat="1" ht="31.5">
      <c r="A5" s="14">
        <v>2</v>
      </c>
      <c r="B5" s="15" t="s">
        <v>58</v>
      </c>
      <c r="C5" s="15" t="s">
        <v>59</v>
      </c>
      <c r="D5" s="16">
        <v>3134</v>
      </c>
      <c r="E5" s="8" t="s">
        <v>48</v>
      </c>
      <c r="F5" s="15"/>
    </row>
    <row r="6" spans="1:8" s="13" customFormat="1" ht="31.5">
      <c r="A6" s="14">
        <v>3</v>
      </c>
      <c r="B6" s="15" t="s">
        <v>52</v>
      </c>
      <c r="C6" s="21" t="s">
        <v>60</v>
      </c>
      <c r="D6" s="16">
        <v>1011</v>
      </c>
      <c r="E6" s="8" t="s">
        <v>48</v>
      </c>
      <c r="F6" s="15"/>
      <c r="H6" s="13" t="s">
        <v>51</v>
      </c>
    </row>
    <row r="7" spans="1:8">
      <c r="A7" s="50" t="s">
        <v>8</v>
      </c>
      <c r="B7" s="45"/>
      <c r="C7" s="51"/>
      <c r="D7" s="12">
        <f>SUM(D4:D6)</f>
        <v>6932.73</v>
      </c>
      <c r="E7" s="8" t="s">
        <v>61</v>
      </c>
      <c r="F7" s="12"/>
    </row>
    <row r="9" spans="1:8" ht="220.5">
      <c r="A9" s="46" t="s">
        <v>0</v>
      </c>
      <c r="B9" s="4" t="s">
        <v>14</v>
      </c>
      <c r="C9" s="4" t="s">
        <v>15</v>
      </c>
      <c r="D9" s="4" t="s">
        <v>16</v>
      </c>
      <c r="E9" s="4" t="s">
        <v>17</v>
      </c>
    </row>
    <row r="10" spans="1:8">
      <c r="A10" s="48"/>
      <c r="B10" s="4">
        <v>6</v>
      </c>
      <c r="C10" s="4">
        <v>7</v>
      </c>
      <c r="D10" s="4">
        <v>8</v>
      </c>
      <c r="E10" s="4">
        <v>9</v>
      </c>
    </row>
    <row r="11" spans="1:8">
      <c r="A11" s="4">
        <v>1</v>
      </c>
      <c r="B11" s="4">
        <v>79371.87</v>
      </c>
      <c r="C11" s="4">
        <v>101263.8</v>
      </c>
      <c r="D11" s="4">
        <f>D7</f>
        <v>6932.73</v>
      </c>
      <c r="E11" s="8">
        <f>B11+C11-D11</f>
        <v>173702.93999999997</v>
      </c>
    </row>
    <row r="13" spans="1:8" ht="89.25" customHeight="1">
      <c r="A13" s="49" t="s">
        <v>18</v>
      </c>
      <c r="B13" s="49"/>
      <c r="C13" s="49"/>
      <c r="D13" s="49"/>
      <c r="E13" s="49"/>
      <c r="F13" s="49"/>
    </row>
    <row r="14" spans="1:8" ht="54" customHeight="1">
      <c r="A14" s="49" t="s">
        <v>19</v>
      </c>
      <c r="B14" s="49"/>
      <c r="C14" s="49"/>
      <c r="D14" s="49"/>
      <c r="E14" s="49"/>
      <c r="F14" s="49"/>
    </row>
    <row r="15" spans="1:8" ht="86.25" customHeight="1">
      <c r="A15" s="49" t="s">
        <v>20</v>
      </c>
      <c r="B15" s="49"/>
      <c r="C15" s="49"/>
      <c r="D15" s="49"/>
      <c r="E15" s="49"/>
      <c r="F15" s="49"/>
    </row>
    <row r="16" spans="1:8" ht="144.75" customHeight="1">
      <c r="A16" s="49" t="s">
        <v>21</v>
      </c>
      <c r="B16" s="49"/>
      <c r="C16" s="49"/>
      <c r="D16" s="49"/>
      <c r="E16" s="49"/>
      <c r="F16" s="49"/>
    </row>
    <row r="17" spans="1:6" ht="23.25" customHeight="1">
      <c r="A17" s="49" t="s">
        <v>22</v>
      </c>
      <c r="B17" s="49"/>
      <c r="C17" s="49"/>
      <c r="D17" s="49"/>
      <c r="E17" s="49"/>
      <c r="F17" s="49"/>
    </row>
    <row r="18" spans="1:6" ht="114.75" customHeight="1">
      <c r="A18" s="49" t="s">
        <v>23</v>
      </c>
      <c r="B18" s="49"/>
      <c r="C18" s="49"/>
      <c r="D18" s="49"/>
      <c r="E18" s="49"/>
      <c r="F18" s="49"/>
    </row>
    <row r="19" spans="1:6" ht="37.5" customHeight="1">
      <c r="A19" s="49" t="s">
        <v>24</v>
      </c>
      <c r="B19" s="49"/>
      <c r="C19" s="49"/>
      <c r="D19" s="49"/>
      <c r="E19" s="49"/>
      <c r="F19" s="49"/>
    </row>
  </sheetData>
  <mergeCells count="11">
    <mergeCell ref="A1:F1"/>
    <mergeCell ref="A7:C7"/>
    <mergeCell ref="A13:F13"/>
    <mergeCell ref="A14:F14"/>
    <mergeCell ref="A15:F15"/>
    <mergeCell ref="A16:F16"/>
    <mergeCell ref="A17:F17"/>
    <mergeCell ref="A18:F18"/>
    <mergeCell ref="A19:F19"/>
    <mergeCell ref="A2:A3"/>
    <mergeCell ref="A9:A10"/>
  </mergeCells>
  <phoneticPr fontId="3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52" t="s">
        <v>25</v>
      </c>
      <c r="B1" s="52"/>
      <c r="C1" s="52"/>
    </row>
    <row r="2" spans="1:3" ht="64.5" customHeight="1">
      <c r="A2" s="46" t="s">
        <v>0</v>
      </c>
      <c r="B2" s="4" t="s">
        <v>26</v>
      </c>
      <c r="C2" s="3" t="s">
        <v>27</v>
      </c>
    </row>
    <row r="3" spans="1:3" ht="16.5" customHeight="1">
      <c r="A3" s="48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53761.8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49" t="s">
        <v>29</v>
      </c>
      <c r="B14" s="49"/>
      <c r="C14" s="49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9" sqref="C19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52" t="s">
        <v>30</v>
      </c>
      <c r="B1" s="52"/>
      <c r="C1" s="52"/>
      <c r="D1" s="52"/>
    </row>
    <row r="2" spans="1:4" ht="77.25" customHeight="1">
      <c r="A2" s="46" t="s">
        <v>0</v>
      </c>
      <c r="B2" s="4" t="s">
        <v>31</v>
      </c>
      <c r="C2" s="3" t="s">
        <v>32</v>
      </c>
      <c r="D2" s="3" t="s">
        <v>33</v>
      </c>
    </row>
    <row r="3" spans="1:4">
      <c r="A3" s="48"/>
      <c r="B3" s="4">
        <v>1</v>
      </c>
      <c r="C3" s="4">
        <v>2</v>
      </c>
      <c r="D3" s="4">
        <v>3</v>
      </c>
    </row>
    <row r="4" spans="1:4">
      <c r="A4" s="4">
        <v>1</v>
      </c>
      <c r="B4" s="5"/>
      <c r="C4" s="5">
        <v>1</v>
      </c>
      <c r="D4" s="5">
        <v>19000</v>
      </c>
    </row>
    <row r="5" spans="1:4">
      <c r="A5" s="5" t="s">
        <v>8</v>
      </c>
      <c r="B5" s="4">
        <f>SUM(B4:B4)</f>
        <v>0</v>
      </c>
      <c r="C5" s="4">
        <f>SUM(C4:C4)</f>
        <v>1</v>
      </c>
      <c r="D5" s="4">
        <f>SUM(D4:D4)</f>
        <v>19000</v>
      </c>
    </row>
    <row r="7" spans="1:4" ht="57.75" customHeight="1">
      <c r="A7" s="49" t="s">
        <v>34</v>
      </c>
      <c r="B7" s="49"/>
      <c r="C7" s="49"/>
      <c r="D7" s="49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21" sqref="E21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53" t="s">
        <v>35</v>
      </c>
      <c r="B1" s="53"/>
      <c r="C1" s="53"/>
      <c r="D1" s="53"/>
      <c r="E1" s="53"/>
      <c r="F1" s="53"/>
    </row>
    <row r="2" spans="1:6" ht="65.25" customHeight="1">
      <c r="A2" s="46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48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69913.48</v>
      </c>
      <c r="D4" s="5">
        <v>581020.56000000006</v>
      </c>
      <c r="E4" s="5">
        <v>581658.18999999994</v>
      </c>
      <c r="F4" s="4">
        <f>C4+D4-E4</f>
        <v>69275.850000000093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41" t="s">
        <v>8</v>
      </c>
      <c r="B7" s="41"/>
      <c r="C7" s="6"/>
      <c r="D7" s="6"/>
      <c r="E7" s="7"/>
      <c r="F7" s="5"/>
    </row>
    <row r="9" spans="1:6" ht="16.5" customHeight="1">
      <c r="A9" s="49" t="s">
        <v>44</v>
      </c>
      <c r="B9" s="49"/>
      <c r="C9" s="49"/>
      <c r="D9" s="49"/>
      <c r="E9" s="49"/>
      <c r="F9" s="49"/>
    </row>
    <row r="11" spans="1:6" ht="56.25" customHeight="1">
      <c r="A11" s="49" t="s">
        <v>45</v>
      </c>
      <c r="B11" s="49"/>
      <c r="C11" s="49"/>
      <c r="D11" s="49"/>
      <c r="E11" s="49"/>
      <c r="F11" s="49"/>
    </row>
    <row r="12" spans="1:6" ht="79.5" customHeight="1">
      <c r="A12" s="49" t="s">
        <v>46</v>
      </c>
      <c r="B12" s="49"/>
      <c r="C12" s="49"/>
      <c r="D12" s="49"/>
      <c r="E12" s="49"/>
      <c r="F12" s="49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