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activeTab="5"/>
  </bookViews>
  <sheets>
    <sheet name="Титульный лист" sheetId="14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F5" i="7" l="1"/>
  <c r="F10" i="1"/>
  <c r="H10" i="1"/>
  <c r="H6" i="1"/>
  <c r="F6" i="1"/>
  <c r="F9" i="1"/>
  <c r="H9" i="1"/>
  <c r="F11" i="1"/>
  <c r="H11" i="1"/>
  <c r="F12" i="1"/>
  <c r="H12" i="1"/>
  <c r="F13" i="1"/>
  <c r="H13" i="1"/>
  <c r="F14" i="1"/>
  <c r="H14" i="1"/>
  <c r="F15" i="1"/>
  <c r="H15" i="1"/>
  <c r="H33" i="1" l="1"/>
  <c r="H32" i="1"/>
  <c r="F33" i="1"/>
  <c r="F32" i="1"/>
  <c r="F25" i="1"/>
  <c r="H25" i="1"/>
  <c r="D34" i="1"/>
  <c r="H30" i="1"/>
  <c r="F30" i="1"/>
  <c r="H29" i="1"/>
  <c r="F29" i="1"/>
  <c r="H28" i="1"/>
  <c r="F28" i="1"/>
  <c r="H27" i="1"/>
  <c r="F27" i="1"/>
  <c r="H24" i="1"/>
  <c r="F24" i="1"/>
  <c r="H22" i="1"/>
  <c r="F22" i="1"/>
  <c r="H21" i="1"/>
  <c r="F21" i="1"/>
  <c r="H20" i="1"/>
  <c r="F20" i="1"/>
  <c r="H18" i="1"/>
  <c r="F18" i="1"/>
  <c r="H17" i="1"/>
  <c r="F17" i="1"/>
  <c r="H8" i="1"/>
  <c r="F8" i="1"/>
  <c r="F34" i="1" l="1"/>
  <c r="H34" i="1"/>
  <c r="F4" i="7" l="1"/>
  <c r="D5" i="3"/>
  <c r="C5" i="3"/>
  <c r="B5" i="3"/>
  <c r="D22" i="2"/>
  <c r="D26" i="2" l="1"/>
  <c r="E26" i="2" s="1"/>
</calcChain>
</file>

<file path=xl/sharedStrings.xml><?xml version="1.0" encoding="utf-8"?>
<sst xmlns="http://schemas.openxmlformats.org/spreadsheetml/2006/main" count="212" uniqueCount="158">
  <si>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</si>
  <si>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</si>
  <si>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</si>
  <si>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</si>
  <si>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</si>
  <si>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</si>
  <si>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</si>
  <si>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</si>
  <si>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</si>
  <si>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</si>
  <si>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</si>
  <si>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</si>
  <si>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</si>
  <si>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</si>
  <si>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</si>
  <si>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</si>
  <si>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</si>
  <si>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</si>
  <si>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</si>
  <si>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</si>
  <si>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</si>
  <si>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</si>
  <si>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</si>
  <si>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</si>
  <si>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</si>
  <si>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</si>
  <si>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</si>
  <si>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</si>
  <si>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</si>
  <si>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</si>
  <si>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</si>
  <si>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</si>
  <si>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</si>
  <si>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</si>
  <si>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</si>
  <si>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</si>
  <si>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</si>
  <si>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</si>
  <si>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</si>
  <si>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</si>
  <si>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</si>
  <si>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</si>
  <si>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</si>
  <si>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</si>
  <si>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</si>
  <si>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</si>
  <si>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Услуги по содержанию общего имущества</t>
  </si>
  <si>
    <t>1 усл.</t>
  </si>
  <si>
    <t>усл</t>
  </si>
  <si>
    <t>Техническое обслуживание внутридомовой инженерной системы холодного водоснабжения и водоотведения, в том числе:</t>
  </si>
  <si>
    <t>Обслуживание коллективных (общедомовых) приборов учета воды.</t>
  </si>
  <si>
    <t>Техническое обслуживание внутридомовой инженерной системы электроснабжения, в том числе:</t>
  </si>
  <si>
    <t>Техническое обслуживание внутридомовой инженерной системы отопления и ГВС, в том числе:</t>
  </si>
  <si>
    <t>дн</t>
  </si>
  <si>
    <t>I</t>
  </si>
  <si>
    <t>II</t>
  </si>
  <si>
    <t>III</t>
  </si>
  <si>
    <t>IV</t>
  </si>
  <si>
    <t xml:space="preserve"> </t>
  </si>
  <si>
    <t xml:space="preserve">1 усл. </t>
  </si>
  <si>
    <t xml:space="preserve">Покраска МАФ </t>
  </si>
  <si>
    <t>Техническое обслуживание ограждающих несущих и ненесущих конструкций, крыши, входящих в состав общего имущества, в том числе:</t>
  </si>
  <si>
    <t>Укрепление водосточных труб, колен, воронок.</t>
  </si>
  <si>
    <t>Проверка исправности слуховых окон и жалюзи, состояния продухов в цоколе здания.</t>
  </si>
  <si>
    <t>Замена разбитых стекол окон в помещениях общего пользования.</t>
  </si>
  <si>
    <t>Укрепление входных дверей в помещениях общего пользования.</t>
  </si>
  <si>
    <t>Проверка исправности канализационных вытяжек.</t>
  </si>
  <si>
    <t>Устранение незначительных неисправностей в системах водоснабжения и водоотведения</t>
  </si>
  <si>
    <t>Обслуживание коллективных (общедомовых) приборов учета.</t>
  </si>
  <si>
    <t>V</t>
  </si>
  <si>
    <t>VI</t>
  </si>
  <si>
    <t>усл.</t>
  </si>
  <si>
    <t xml:space="preserve">усл. </t>
  </si>
  <si>
    <t xml:space="preserve">Промазка замазкой (мастикой) гребней и свищей в местах протечек кровли, удаления с крыш снега и наледи, очистка от мусора, грязи, листьев </t>
  </si>
  <si>
    <t>Укрепление провисших отмосток</t>
  </si>
  <si>
    <t>Периодическое техническое освидетельствование и страхование лифтового оборудования</t>
  </si>
  <si>
    <t xml:space="preserve">1. Перечень работ по содержанию общего имущества </t>
  </si>
  <si>
    <t>Проверка наличия тяги в дымовентиляционных каналах.</t>
  </si>
  <si>
    <t xml:space="preserve"> проверка заземления оболочки электрокабеля, замеры сопротивления</t>
  </si>
  <si>
    <t xml:space="preserve"> проверка заземления ванн</t>
  </si>
  <si>
    <t>обслуживание коллективных (общедомовых) приборов учета электрической энергии</t>
  </si>
  <si>
    <t>утепление трубопроводов отопления, ГВС, бойлеров в чердачных и подвальных помещениях</t>
  </si>
  <si>
    <t>Содержание земельного участка, уборка помещений общего пользования:</t>
  </si>
  <si>
    <t xml:space="preserve">Уборка помещений общего пользования            </t>
  </si>
  <si>
    <t xml:space="preserve">уборка земельного участка         </t>
  </si>
  <si>
    <t xml:space="preserve">озеленение (покос, формовка кустов и т.д.)                          </t>
  </si>
  <si>
    <t xml:space="preserve"> механизированная погрузка и вывоз снега     </t>
  </si>
  <si>
    <t>Содержание и текущий ремонт лифтового оборудования</t>
  </si>
  <si>
    <t>Замена элемента питания  узла учета  системы отопления</t>
  </si>
  <si>
    <t xml:space="preserve">Покраска и ремонт дверей в подвал </t>
  </si>
  <si>
    <t>Ремонт (покраска) фасада и цоколя</t>
  </si>
  <si>
    <t>Установка сетки на техэтаже</t>
  </si>
  <si>
    <t>Герметизация межпанельных швов кв. 15, 29</t>
  </si>
  <si>
    <t>заявка № 8419 от 13.11.2025; № 7572 от 10.09.2025</t>
  </si>
  <si>
    <t>акт от 26.09.2025</t>
  </si>
  <si>
    <t xml:space="preserve">Замена досок объявлений </t>
  </si>
  <si>
    <t>акт от 21.10.2025</t>
  </si>
  <si>
    <t>Косметический ремонт первого этажа</t>
  </si>
  <si>
    <t>акт от 27.10.2025</t>
  </si>
  <si>
    <t>Косметический ремонт входной группы</t>
  </si>
  <si>
    <t>акт от 13.10.2025</t>
  </si>
  <si>
    <t>Удлинение ливневых труб</t>
  </si>
  <si>
    <t>акт от 14.10.2025</t>
  </si>
  <si>
    <t>Ремонт скамеек на детской площадке</t>
  </si>
  <si>
    <t>замена отсекающего крана ХВС кв.44</t>
  </si>
  <si>
    <t>Замена отсекающего крана ГВС  кв. 18</t>
  </si>
  <si>
    <t>Замена отсекающего крана ГВС  кв. 38</t>
  </si>
  <si>
    <t xml:space="preserve">Проведение работ по установке ограничителей на парковочном месте при входе в подъезд </t>
  </si>
  <si>
    <t>Замена замка на техэтаже</t>
  </si>
  <si>
    <t>акт от 10.06.2025</t>
  </si>
  <si>
    <t>акт от 19.02.2025</t>
  </si>
  <si>
    <t>акт от 28.05.2025</t>
  </si>
  <si>
    <t>акт от 24.03.2025</t>
  </si>
  <si>
    <t>Акт от 03.09.2025</t>
  </si>
  <si>
    <t xml:space="preserve">повреждение </t>
  </si>
  <si>
    <t xml:space="preserve">техническая неисправность </t>
  </si>
  <si>
    <t>вандальные действия</t>
  </si>
  <si>
    <t xml:space="preserve">П. 3.2.9 Постановление Госстроя РФ от 27 сентября 2003 года №170
</t>
  </si>
  <si>
    <t>подготовка к сезонной эксплуатации</t>
  </si>
  <si>
    <t>защита от птиц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</si>
  <si>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</si>
  <si>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</si>
  <si>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</si>
  <si>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</si>
  <si>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</si>
  <si>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</si>
  <si>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</si>
  <si>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</si>
  <si>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</si>
  <si>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</si>
  <si>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</si>
  <si>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</si>
  <si>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</si>
  <si>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</si>
  <si>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</si>
  <si>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</si>
  <si>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</si>
  <si>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</si>
  <si>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</si>
  <si>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</si>
  <si>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</si>
  <si>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</si>
  <si>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</si>
  <si>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</si>
  <si>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ул. Малиновского, дом 4 корпус 2</t>
  </si>
  <si>
    <t>многокватирного дома): 2381,50 м2.</t>
  </si>
  <si>
    <t>1 шт.</t>
  </si>
  <si>
    <t>Замена светильника ЛУЧ  в МОП</t>
  </si>
  <si>
    <t>2 шт.</t>
  </si>
  <si>
    <t>Замена светильника на опоре уличного освещения  на придомовой территории</t>
  </si>
  <si>
    <t>В столбце 2 указывается вид работы (услуги). Если перечень работ (услуг) в составе работ (услуг) по содержанию общего имущества в многоквартирном доме не определен, указывается «Содержание общего имущества».</t>
  </si>
  <si>
    <t>В столбце 3 указывается единица измерения работы (услуги). Если перечень работ (услуг) в составе работ (услуг) по содержанию общего имущества в многоквартирном доме не определен, за единицу измерения принимаются м2.</t>
  </si>
  <si>
    <t>В столбце 5 указывается количество оплачиваемых м2, если размер платы за содержание общего имущества многоквартирного дома, установленный на общем собрании собственников помещений в многоквартирном доме или органом местного самоуправления не позволяет расшифровать стоимость работ и услуг, включенных в содержание общего имущества многоквартирного дома.</t>
  </si>
  <si>
    <t>В столбце 6 указывается стоимость запланированных единиц работы и услуги на отчетный период установленные перечнем работ и услуг в договоре управления многоквартирного дома, решением(ями) общего собрания собственников помещений многоквартирного дома или в годовом плане содержания и ремонта общего имущества в многоквартирном доме, в смете доходов и расходов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кооперативами. Значение столбца 6 должно быть равным произведению столбцов 4 и 5.</t>
  </si>
  <si>
    <t>В столбце 7 указывается количество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 или превышения установленной продолжительности перерыва оказания услуг и работ,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</si>
  <si>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8 указывается стоимость выполненной работы и услуги в отчетный период, которая должна быть равной произведению столбцов 4 и 7</t>
  </si>
  <si>
    <t>VII</t>
  </si>
  <si>
    <t>Услуги по содержанию и текущему ремонту лифтового оборудования,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</si>
</sst>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justify" vertical="center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C44" sqref="C44"/>
    </sheetView>
  </sheetViews>
  <sheetFormatPr defaultRowHeight="15"/>
  <cols>
    <col min="1" max="1" width="40.140625" bestFit="1" customWidth="1"/>
  </cols>
  <sheetData>
    <row r="1" spans="1:8" ht="15.75">
      <c r="A1" s="37" t="s">
        <v>120</v>
      </c>
      <c r="B1" s="37"/>
      <c r="C1" s="37"/>
      <c r="D1" s="37"/>
      <c r="E1" s="37"/>
      <c r="F1" s="37"/>
      <c r="G1" s="37"/>
      <c r="H1" s="37"/>
    </row>
    <row r="2" spans="1:8" ht="15.75">
      <c r="A2" s="37" t="s">
        <v>121</v>
      </c>
      <c r="B2" s="37"/>
      <c r="C2" s="37"/>
      <c r="D2" s="37"/>
      <c r="E2" s="37"/>
      <c r="F2" s="37"/>
      <c r="G2" s="37"/>
      <c r="H2" s="37"/>
    </row>
    <row r="3" spans="1:8" ht="15.75">
      <c r="A3" s="37" t="s">
        <v>122</v>
      </c>
      <c r="B3" s="37"/>
      <c r="C3" s="37"/>
      <c r="D3" s="37"/>
      <c r="E3" s="37"/>
      <c r="F3" s="37"/>
      <c r="G3" s="37"/>
      <c r="H3" s="37"/>
    </row>
    <row r="4" spans="1:8" ht="15.75">
      <c r="A4" s="37"/>
      <c r="B4" s="37"/>
      <c r="C4" s="37"/>
      <c r="D4" s="37"/>
      <c r="E4" s="37"/>
      <c r="F4" s="37"/>
      <c r="G4" s="37"/>
      <c r="H4" s="37"/>
    </row>
    <row r="5" spans="1:8" ht="15.75">
      <c r="A5" s="38"/>
      <c r="B5" s="38"/>
      <c r="C5" s="38"/>
      <c r="D5" s="38"/>
      <c r="E5" s="38"/>
      <c r="F5" s="38"/>
      <c r="G5" s="38"/>
      <c r="H5" s="38"/>
    </row>
    <row r="6" spans="1:8" ht="18.75">
      <c r="A6" s="36" t="s">
        <v>123</v>
      </c>
      <c r="B6" s="36"/>
      <c r="C6" s="36"/>
      <c r="D6" s="36"/>
      <c r="E6" s="36"/>
      <c r="F6" s="36"/>
      <c r="G6" s="36"/>
      <c r="H6" s="36"/>
    </row>
    <row r="7" spans="1:8" ht="16.5">
      <c r="A7" s="39" t="s">
        <v>124</v>
      </c>
      <c r="B7" s="39"/>
      <c r="C7" s="39"/>
      <c r="D7" s="39"/>
      <c r="E7" s="39"/>
      <c r="F7" s="39"/>
      <c r="G7" s="39"/>
      <c r="H7" s="39"/>
    </row>
    <row r="8" spans="1:8" ht="15.75">
      <c r="A8" s="25"/>
    </row>
    <row r="9" spans="1:8" ht="15.75">
      <c r="A9" s="25"/>
    </row>
    <row r="10" spans="1:8" ht="15.75">
      <c r="A10" s="40" t="s">
        <v>125</v>
      </c>
      <c r="B10" s="40"/>
      <c r="C10" s="40"/>
      <c r="D10" s="40"/>
      <c r="E10" s="40"/>
      <c r="F10" s="40"/>
      <c r="G10" s="40"/>
      <c r="H10" s="40"/>
    </row>
    <row r="11" spans="1:8" ht="18.75">
      <c r="A11" s="41" t="s">
        <v>144</v>
      </c>
      <c r="B11" s="42"/>
      <c r="C11" s="42"/>
      <c r="D11" s="42"/>
      <c r="E11" s="42"/>
      <c r="F11" s="42"/>
      <c r="G11" s="42"/>
      <c r="H11" s="42"/>
    </row>
    <row r="12" spans="1:8" ht="18.75">
      <c r="A12" s="41" t="s">
        <v>126</v>
      </c>
      <c r="B12" s="38"/>
      <c r="C12" s="38"/>
      <c r="D12" s="38"/>
      <c r="E12" s="38"/>
      <c r="F12" s="38"/>
      <c r="G12" s="38"/>
      <c r="H12" s="38"/>
    </row>
    <row r="13" spans="1:8" ht="15.75">
      <c r="A13" s="25"/>
    </row>
    <row r="14" spans="1:8" ht="15.75">
      <c r="A14" s="43" t="s">
        <v>127</v>
      </c>
      <c r="B14" s="38"/>
      <c r="C14" s="38"/>
      <c r="D14" s="38"/>
      <c r="E14" s="38"/>
      <c r="F14" s="38"/>
      <c r="G14" s="38"/>
      <c r="H14" s="38"/>
    </row>
    <row r="15" spans="1:8" ht="15.75">
      <c r="A15" s="38" t="s">
        <v>128</v>
      </c>
      <c r="B15" s="38"/>
      <c r="C15" s="38"/>
      <c r="D15" s="38"/>
      <c r="E15" s="38"/>
      <c r="F15" s="38"/>
      <c r="G15" s="38"/>
      <c r="H15" s="38"/>
    </row>
    <row r="16" spans="1:8" ht="15.75">
      <c r="A16" s="26"/>
    </row>
    <row r="17" spans="1:8" ht="15.75">
      <c r="A17" s="43" t="s">
        <v>129</v>
      </c>
      <c r="B17" s="38"/>
      <c r="C17" s="38"/>
      <c r="D17" s="38"/>
      <c r="E17" s="38"/>
      <c r="F17" s="38"/>
      <c r="G17" s="38"/>
      <c r="H17" s="38"/>
    </row>
    <row r="18" spans="1:8" ht="15.75">
      <c r="A18" s="38" t="s">
        <v>130</v>
      </c>
      <c r="B18" s="38"/>
      <c r="C18" s="38"/>
      <c r="D18" s="38"/>
      <c r="E18" s="38"/>
      <c r="F18" s="38"/>
      <c r="G18" s="38"/>
      <c r="H18" s="38"/>
    </row>
    <row r="19" spans="1:8" ht="15.75">
      <c r="A19" s="38" t="s">
        <v>131</v>
      </c>
      <c r="B19" s="38"/>
      <c r="C19" s="38"/>
      <c r="D19" s="38"/>
      <c r="E19" s="38"/>
      <c r="F19" s="38"/>
      <c r="G19" s="38"/>
      <c r="H19" s="38"/>
    </row>
    <row r="20" spans="1:8" ht="15.75">
      <c r="A20" s="25"/>
    </row>
    <row r="21" spans="1:8" ht="15.75">
      <c r="A21" s="43" t="s">
        <v>132</v>
      </c>
      <c r="B21" s="38"/>
      <c r="C21" s="38"/>
      <c r="D21" s="38"/>
      <c r="E21" s="38"/>
      <c r="F21" s="38"/>
      <c r="G21" s="38"/>
      <c r="H21" s="38"/>
    </row>
    <row r="22" spans="1:8" ht="15.75">
      <c r="A22" s="38" t="s">
        <v>133</v>
      </c>
      <c r="B22" s="38"/>
      <c r="C22" s="38"/>
      <c r="D22" s="38"/>
      <c r="E22" s="38"/>
      <c r="F22" s="38"/>
      <c r="G22" s="38"/>
      <c r="H22" s="38"/>
    </row>
    <row r="23" spans="1:8" ht="15.75">
      <c r="A23" s="38" t="s">
        <v>134</v>
      </c>
      <c r="B23" s="38"/>
      <c r="C23" s="38"/>
      <c r="D23" s="38"/>
      <c r="E23" s="38"/>
      <c r="F23" s="38"/>
      <c r="G23" s="38"/>
      <c r="H23" s="38"/>
    </row>
    <row r="24" spans="1:8" ht="15.75">
      <c r="A24" s="38"/>
      <c r="B24" s="38"/>
      <c r="C24" s="38"/>
      <c r="D24" s="38"/>
      <c r="E24" s="38"/>
      <c r="F24" s="38"/>
      <c r="G24" s="38"/>
      <c r="H24" s="38"/>
    </row>
    <row r="25" spans="1:8" ht="15.75">
      <c r="A25" s="48" t="s">
        <v>135</v>
      </c>
      <c r="B25" s="48"/>
      <c r="C25" s="48"/>
      <c r="D25" s="48"/>
      <c r="E25" s="48"/>
      <c r="F25" s="48"/>
      <c r="G25" s="48"/>
      <c r="H25" s="48"/>
    </row>
    <row r="26" spans="1:8" ht="15.75">
      <c r="A26" s="49" t="s">
        <v>136</v>
      </c>
      <c r="B26" s="50"/>
      <c r="C26" s="50"/>
      <c r="D26" s="50"/>
      <c r="E26" s="50"/>
      <c r="F26" s="50"/>
      <c r="G26" s="50"/>
      <c r="H26" s="50"/>
    </row>
    <row r="27" spans="1:8" ht="15.75">
      <c r="A27" s="38" t="s">
        <v>137</v>
      </c>
      <c r="B27" s="38"/>
      <c r="C27" s="38"/>
      <c r="D27" s="38"/>
      <c r="E27" s="38"/>
      <c r="F27" s="38"/>
      <c r="G27" s="38"/>
      <c r="H27" s="38"/>
    </row>
    <row r="28" spans="1:8" ht="15.75">
      <c r="A28" s="25"/>
      <c r="B28" s="25"/>
      <c r="C28" s="25"/>
      <c r="D28" s="25"/>
      <c r="E28" s="25"/>
      <c r="F28" s="25"/>
      <c r="G28" s="25"/>
      <c r="H28" s="25"/>
    </row>
    <row r="29" spans="1:8" ht="15.75">
      <c r="A29" s="49" t="s">
        <v>138</v>
      </c>
      <c r="B29" s="38"/>
      <c r="C29" s="38"/>
      <c r="D29" s="38"/>
      <c r="E29" s="38"/>
      <c r="F29" s="38"/>
      <c r="G29" s="38"/>
      <c r="H29" s="38"/>
    </row>
    <row r="30" spans="1:8" ht="15.75">
      <c r="A30" s="38" t="s">
        <v>139</v>
      </c>
      <c r="B30" s="38"/>
      <c r="C30" s="38"/>
      <c r="D30" s="38"/>
      <c r="E30" s="38"/>
      <c r="F30" s="38"/>
      <c r="G30" s="38"/>
      <c r="H30" s="38"/>
    </row>
    <row r="31" spans="1:8" ht="15.75">
      <c r="A31" s="38" t="s">
        <v>140</v>
      </c>
      <c r="B31" s="38"/>
      <c r="C31" s="38"/>
      <c r="D31" s="38"/>
      <c r="E31" s="38"/>
      <c r="F31" s="38"/>
      <c r="G31" s="38"/>
      <c r="H31" s="38"/>
    </row>
    <row r="32" spans="1:8" ht="15.75">
      <c r="A32" s="25"/>
    </row>
    <row r="33" spans="1:9" ht="15.75">
      <c r="A33" s="44" t="s">
        <v>141</v>
      </c>
      <c r="B33" s="44"/>
      <c r="C33" s="44"/>
      <c r="D33" s="44"/>
      <c r="E33" s="44"/>
      <c r="F33" s="44"/>
      <c r="G33" s="44"/>
      <c r="H33" s="44"/>
      <c r="I33" s="44"/>
    </row>
    <row r="34" spans="1:9" ht="15.75">
      <c r="A34" s="45" t="s">
        <v>142</v>
      </c>
      <c r="B34" s="45"/>
      <c r="C34" s="45"/>
      <c r="D34" s="45"/>
      <c r="E34" s="45"/>
      <c r="F34" s="45"/>
      <c r="G34" s="45"/>
      <c r="H34" s="45"/>
      <c r="I34" s="45"/>
    </row>
    <row r="35" spans="1:9" ht="15.75">
      <c r="A35" s="46" t="s">
        <v>145</v>
      </c>
      <c r="B35" s="47"/>
      <c r="C35" s="47"/>
      <c r="D35" s="47"/>
      <c r="E35" s="47"/>
      <c r="F35" s="47"/>
      <c r="G35" s="47"/>
      <c r="H35" s="47"/>
      <c r="I35" s="47"/>
    </row>
    <row r="36" spans="1:9" ht="15.75">
      <c r="A36" s="27"/>
    </row>
    <row r="37" spans="1:9">
      <c r="A37" s="28" t="s">
        <v>143</v>
      </c>
    </row>
    <row r="38" spans="1:9" ht="15.75">
      <c r="A38" s="27"/>
    </row>
  </sheetData>
  <mergeCells count="28"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A24" sqref="A24:XFD24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9" width="9.140625" style="1"/>
    <col min="10" max="10" width="13" style="1" bestFit="1" customWidth="1"/>
    <col min="11" max="16384" width="9.140625" style="1"/>
  </cols>
  <sheetData>
    <row r="1" spans="1:8">
      <c r="A1" s="2"/>
      <c r="B1" s="2"/>
      <c r="C1" s="2"/>
      <c r="D1" s="2"/>
      <c r="E1" s="2"/>
      <c r="F1" s="10"/>
      <c r="G1" s="2"/>
      <c r="H1" s="10"/>
    </row>
    <row r="2" spans="1:8">
      <c r="A2" s="52" t="s">
        <v>76</v>
      </c>
      <c r="B2" s="52"/>
      <c r="C2" s="52"/>
      <c r="D2" s="52"/>
      <c r="E2" s="52"/>
      <c r="F2" s="52"/>
      <c r="G2" s="52"/>
      <c r="H2" s="52"/>
    </row>
    <row r="3" spans="1:8">
      <c r="A3" s="53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/>
      <c r="G3" s="53" t="s">
        <v>5</v>
      </c>
      <c r="H3" s="53"/>
    </row>
    <row r="4" spans="1:8" ht="78.75">
      <c r="A4" s="53"/>
      <c r="B4" s="53"/>
      <c r="C4" s="53"/>
      <c r="D4" s="53"/>
      <c r="E4" s="4" t="s">
        <v>6</v>
      </c>
      <c r="F4" s="4" t="s">
        <v>7</v>
      </c>
      <c r="G4" s="4" t="s">
        <v>6</v>
      </c>
      <c r="H4" s="4" t="s">
        <v>7</v>
      </c>
    </row>
    <row r="5" spans="1:8">
      <c r="A5" s="53"/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</row>
    <row r="6" spans="1:8" s="12" customFormat="1" ht="47.25">
      <c r="A6" s="11" t="s">
        <v>54</v>
      </c>
      <c r="B6" s="33" t="s">
        <v>46</v>
      </c>
      <c r="C6" s="11" t="s">
        <v>71</v>
      </c>
      <c r="D6" s="11">
        <v>6977.5</v>
      </c>
      <c r="E6" s="11">
        <v>12</v>
      </c>
      <c r="F6" s="11">
        <f>D6*E6</f>
        <v>83730</v>
      </c>
      <c r="G6" s="11">
        <v>12</v>
      </c>
      <c r="H6" s="11">
        <f>G6*D6</f>
        <v>83730</v>
      </c>
    </row>
    <row r="7" spans="1:8">
      <c r="A7" s="11" t="s">
        <v>55</v>
      </c>
      <c r="B7" s="54" t="s">
        <v>61</v>
      </c>
      <c r="C7" s="54"/>
      <c r="D7" s="54"/>
      <c r="E7" s="54"/>
      <c r="F7" s="54"/>
      <c r="G7" s="54"/>
      <c r="H7" s="54"/>
    </row>
    <row r="8" spans="1:8" ht="110.25">
      <c r="A8" s="4">
        <v>1</v>
      </c>
      <c r="B8" s="32" t="s">
        <v>73</v>
      </c>
      <c r="C8" s="4" t="s">
        <v>48</v>
      </c>
      <c r="D8" s="19">
        <v>3714.98</v>
      </c>
      <c r="E8" s="4">
        <v>1</v>
      </c>
      <c r="F8" s="9">
        <f t="shared" ref="F8:F22" si="0">D8*E8</f>
        <v>3714.98</v>
      </c>
      <c r="G8" s="4">
        <v>1</v>
      </c>
      <c r="H8" s="9">
        <f t="shared" ref="H8:H22" si="1">D8*G8</f>
        <v>3714.98</v>
      </c>
    </row>
    <row r="9" spans="1:8" ht="47.25">
      <c r="A9" s="4">
        <v>2</v>
      </c>
      <c r="B9" s="32" t="s">
        <v>62</v>
      </c>
      <c r="C9" s="4" t="s">
        <v>48</v>
      </c>
      <c r="D9" s="19">
        <v>571.54</v>
      </c>
      <c r="E9" s="4">
        <v>1</v>
      </c>
      <c r="F9" s="9">
        <f t="shared" si="0"/>
        <v>571.54</v>
      </c>
      <c r="G9" s="4">
        <v>1</v>
      </c>
      <c r="H9" s="9">
        <f t="shared" si="1"/>
        <v>571.54</v>
      </c>
    </row>
    <row r="10" spans="1:8" ht="78.75">
      <c r="A10" s="4">
        <v>3</v>
      </c>
      <c r="B10" s="32" t="s">
        <v>63</v>
      </c>
      <c r="C10" s="29" t="s">
        <v>48</v>
      </c>
      <c r="D10" s="19">
        <v>1714.61</v>
      </c>
      <c r="E10" s="4">
        <v>1</v>
      </c>
      <c r="F10" s="9">
        <f t="shared" ref="F10" si="2">D10*E10</f>
        <v>1714.61</v>
      </c>
      <c r="G10" s="4">
        <v>1</v>
      </c>
      <c r="H10" s="9">
        <f t="shared" ref="H10" si="3">D10*G10</f>
        <v>1714.61</v>
      </c>
    </row>
    <row r="11" spans="1:8" ht="47.25">
      <c r="A11" s="4">
        <v>4</v>
      </c>
      <c r="B11" s="32" t="s">
        <v>64</v>
      </c>
      <c r="C11" s="4" t="s">
        <v>48</v>
      </c>
      <c r="D11" s="19">
        <v>5143.82</v>
      </c>
      <c r="E11" s="4">
        <v>1</v>
      </c>
      <c r="F11" s="9">
        <f t="shared" si="0"/>
        <v>5143.82</v>
      </c>
      <c r="G11" s="4">
        <v>1</v>
      </c>
      <c r="H11" s="9">
        <f t="shared" si="1"/>
        <v>5143.82</v>
      </c>
    </row>
    <row r="12" spans="1:8" ht="47.25">
      <c r="A12" s="4">
        <v>5</v>
      </c>
      <c r="B12" s="32" t="s">
        <v>65</v>
      </c>
      <c r="C12" s="4" t="s">
        <v>48</v>
      </c>
      <c r="D12" s="19">
        <v>6001.13</v>
      </c>
      <c r="E12" s="4">
        <v>1</v>
      </c>
      <c r="F12" s="9">
        <f t="shared" si="0"/>
        <v>6001.13</v>
      </c>
      <c r="G12" s="4">
        <v>1</v>
      </c>
      <c r="H12" s="9">
        <f t="shared" si="1"/>
        <v>6001.13</v>
      </c>
    </row>
    <row r="13" spans="1:8" ht="63">
      <c r="A13" s="4">
        <v>6</v>
      </c>
      <c r="B13" s="32" t="s">
        <v>77</v>
      </c>
      <c r="C13" s="4" t="s">
        <v>48</v>
      </c>
      <c r="D13" s="19">
        <v>285.77</v>
      </c>
      <c r="E13" s="4">
        <v>2</v>
      </c>
      <c r="F13" s="9">
        <f t="shared" si="0"/>
        <v>571.54</v>
      </c>
      <c r="G13" s="4">
        <v>2</v>
      </c>
      <c r="H13" s="9">
        <f t="shared" si="1"/>
        <v>571.54</v>
      </c>
    </row>
    <row r="14" spans="1:8" ht="47.25">
      <c r="A14" s="4">
        <v>7</v>
      </c>
      <c r="B14" s="32" t="s">
        <v>66</v>
      </c>
      <c r="C14" s="4" t="s">
        <v>48</v>
      </c>
      <c r="D14" s="19">
        <v>571.55999999999995</v>
      </c>
      <c r="E14" s="4">
        <v>1</v>
      </c>
      <c r="F14" s="9">
        <f t="shared" si="0"/>
        <v>571.55999999999995</v>
      </c>
      <c r="G14" s="4">
        <v>1</v>
      </c>
      <c r="H14" s="9">
        <f t="shared" si="1"/>
        <v>571.55999999999995</v>
      </c>
    </row>
    <row r="15" spans="1:8" ht="31.5">
      <c r="A15" s="4">
        <v>8</v>
      </c>
      <c r="B15" s="32" t="s">
        <v>74</v>
      </c>
      <c r="C15" s="4" t="s">
        <v>48</v>
      </c>
      <c r="D15" s="19">
        <v>9430.34</v>
      </c>
      <c r="E15" s="4">
        <v>1</v>
      </c>
      <c r="F15" s="9">
        <f t="shared" si="0"/>
        <v>9430.34</v>
      </c>
      <c r="G15" s="4">
        <v>1</v>
      </c>
      <c r="H15" s="9">
        <f t="shared" si="1"/>
        <v>9430.34</v>
      </c>
    </row>
    <row r="16" spans="1:8">
      <c r="A16" s="11" t="s">
        <v>56</v>
      </c>
      <c r="B16" s="55" t="s">
        <v>49</v>
      </c>
      <c r="C16" s="55"/>
      <c r="D16" s="55"/>
      <c r="E16" s="55"/>
      <c r="F16" s="55"/>
      <c r="G16" s="55"/>
      <c r="H16" s="55"/>
    </row>
    <row r="17" spans="1:8" ht="85.5" customHeight="1">
      <c r="A17" s="4">
        <v>1</v>
      </c>
      <c r="B17" s="17" t="s">
        <v>67</v>
      </c>
      <c r="C17" s="4" t="s">
        <v>48</v>
      </c>
      <c r="D17" s="19">
        <v>762.05</v>
      </c>
      <c r="E17" s="4">
        <v>12</v>
      </c>
      <c r="F17" s="9">
        <f t="shared" si="0"/>
        <v>9144.5999999999985</v>
      </c>
      <c r="G17" s="4">
        <v>12</v>
      </c>
      <c r="H17" s="9">
        <f t="shared" si="1"/>
        <v>9144.5999999999985</v>
      </c>
    </row>
    <row r="18" spans="1:8" ht="63">
      <c r="A18" s="4">
        <v>2</v>
      </c>
      <c r="B18" s="17" t="s">
        <v>50</v>
      </c>
      <c r="C18" s="4" t="s">
        <v>48</v>
      </c>
      <c r="D18" s="19">
        <v>1143.07</v>
      </c>
      <c r="E18" s="4">
        <v>12</v>
      </c>
      <c r="F18" s="9">
        <f t="shared" si="0"/>
        <v>13716.84</v>
      </c>
      <c r="G18" s="4">
        <v>12</v>
      </c>
      <c r="H18" s="9">
        <f t="shared" si="1"/>
        <v>13716.84</v>
      </c>
    </row>
    <row r="19" spans="1:8">
      <c r="A19" s="11" t="s">
        <v>57</v>
      </c>
      <c r="B19" s="56" t="s">
        <v>51</v>
      </c>
      <c r="C19" s="56"/>
      <c r="D19" s="56"/>
      <c r="E19" s="56"/>
      <c r="F19" s="56"/>
      <c r="G19" s="56"/>
      <c r="H19" s="56"/>
    </row>
    <row r="20" spans="1:8" ht="63">
      <c r="A20" s="4">
        <v>1</v>
      </c>
      <c r="B20" s="17" t="s">
        <v>78</v>
      </c>
      <c r="C20" s="4" t="s">
        <v>48</v>
      </c>
      <c r="D20" s="19">
        <v>571.54</v>
      </c>
      <c r="E20" s="4">
        <v>1</v>
      </c>
      <c r="F20" s="9">
        <f t="shared" si="0"/>
        <v>571.54</v>
      </c>
      <c r="G20" s="4">
        <v>1</v>
      </c>
      <c r="H20" s="9">
        <f t="shared" si="1"/>
        <v>571.54</v>
      </c>
    </row>
    <row r="21" spans="1:8" ht="31.5">
      <c r="A21" s="4">
        <v>2</v>
      </c>
      <c r="B21" s="17" t="s">
        <v>79</v>
      </c>
      <c r="C21" s="4" t="s">
        <v>48</v>
      </c>
      <c r="D21" s="19">
        <v>285.77</v>
      </c>
      <c r="E21" s="4">
        <v>1</v>
      </c>
      <c r="F21" s="9">
        <f t="shared" si="0"/>
        <v>285.77</v>
      </c>
      <c r="G21" s="4">
        <v>1</v>
      </c>
      <c r="H21" s="9">
        <f t="shared" si="1"/>
        <v>285.77</v>
      </c>
    </row>
    <row r="22" spans="1:8" ht="77.25" customHeight="1">
      <c r="A22" s="4">
        <v>3</v>
      </c>
      <c r="B22" s="17" t="s">
        <v>80</v>
      </c>
      <c r="C22" s="4" t="s">
        <v>48</v>
      </c>
      <c r="D22" s="19">
        <v>595.35</v>
      </c>
      <c r="E22" s="4">
        <v>12</v>
      </c>
      <c r="F22" s="9">
        <f t="shared" si="0"/>
        <v>7144.2000000000007</v>
      </c>
      <c r="G22" s="4">
        <v>12</v>
      </c>
      <c r="H22" s="9">
        <f t="shared" si="1"/>
        <v>7144.2000000000007</v>
      </c>
    </row>
    <row r="23" spans="1:8">
      <c r="A23" s="11" t="s">
        <v>69</v>
      </c>
      <c r="B23" s="56" t="s">
        <v>52</v>
      </c>
      <c r="C23" s="56"/>
      <c r="D23" s="56"/>
      <c r="E23" s="56"/>
      <c r="F23" s="56"/>
      <c r="G23" s="56"/>
      <c r="H23" s="56"/>
    </row>
    <row r="24" spans="1:8" ht="70.5" customHeight="1">
      <c r="A24" s="4">
        <v>1</v>
      </c>
      <c r="B24" s="32" t="s">
        <v>81</v>
      </c>
      <c r="C24" s="4" t="s">
        <v>48</v>
      </c>
      <c r="D24" s="34">
        <v>15717.24</v>
      </c>
      <c r="E24" s="4">
        <v>1</v>
      </c>
      <c r="F24" s="9">
        <f t="shared" ref="F24:F30" si="4">D24*E24</f>
        <v>15717.24</v>
      </c>
      <c r="G24" s="4">
        <v>1</v>
      </c>
      <c r="H24" s="9">
        <f t="shared" ref="H24:H30" si="5">D24*G24</f>
        <v>15717.24</v>
      </c>
    </row>
    <row r="25" spans="1:8" ht="70.5" customHeight="1">
      <c r="A25" s="4">
        <v>2</v>
      </c>
      <c r="B25" s="18" t="s">
        <v>68</v>
      </c>
      <c r="C25" s="4" t="s">
        <v>48</v>
      </c>
      <c r="D25" s="34">
        <v>2381.4</v>
      </c>
      <c r="E25" s="4">
        <v>12</v>
      </c>
      <c r="F25" s="9">
        <f t="shared" si="4"/>
        <v>28576.800000000003</v>
      </c>
      <c r="G25" s="4">
        <v>12</v>
      </c>
      <c r="H25" s="9">
        <f t="shared" si="5"/>
        <v>28576.800000000003</v>
      </c>
    </row>
    <row r="26" spans="1:8" ht="35.25" customHeight="1">
      <c r="A26" s="11" t="s">
        <v>70</v>
      </c>
      <c r="B26" s="56" t="s">
        <v>82</v>
      </c>
      <c r="C26" s="56"/>
      <c r="D26" s="56"/>
      <c r="E26" s="56"/>
      <c r="F26" s="56"/>
      <c r="G26" s="56"/>
      <c r="H26" s="56"/>
    </row>
    <row r="27" spans="1:8" ht="31.5">
      <c r="A27" s="4">
        <v>1</v>
      </c>
      <c r="B27" s="17" t="s">
        <v>84</v>
      </c>
      <c r="C27" s="4" t="s">
        <v>53</v>
      </c>
      <c r="D27" s="4">
        <v>79.08</v>
      </c>
      <c r="E27" s="4">
        <v>365</v>
      </c>
      <c r="F27" s="9">
        <f t="shared" si="4"/>
        <v>28864.2</v>
      </c>
      <c r="G27" s="4">
        <v>365</v>
      </c>
      <c r="H27" s="9">
        <f t="shared" si="5"/>
        <v>28864.2</v>
      </c>
    </row>
    <row r="28" spans="1:8" ht="31.5">
      <c r="A28" s="4">
        <v>2</v>
      </c>
      <c r="B28" s="17" t="s">
        <v>85</v>
      </c>
      <c r="C28" s="4" t="s">
        <v>71</v>
      </c>
      <c r="D28" s="4">
        <v>1714.61</v>
      </c>
      <c r="E28" s="4">
        <v>1</v>
      </c>
      <c r="F28" s="9">
        <f t="shared" si="4"/>
        <v>1714.61</v>
      </c>
      <c r="G28" s="4">
        <v>1</v>
      </c>
      <c r="H28" s="9">
        <f t="shared" si="5"/>
        <v>1714.61</v>
      </c>
    </row>
    <row r="29" spans="1:8" ht="31.5">
      <c r="A29" s="4">
        <v>3</v>
      </c>
      <c r="B29" s="17" t="s">
        <v>86</v>
      </c>
      <c r="C29" s="4" t="s">
        <v>48</v>
      </c>
      <c r="D29" s="4">
        <v>3572.1</v>
      </c>
      <c r="E29" s="4">
        <v>4</v>
      </c>
      <c r="F29" s="9">
        <f t="shared" si="4"/>
        <v>14288.4</v>
      </c>
      <c r="G29" s="4">
        <v>4</v>
      </c>
      <c r="H29" s="9">
        <f t="shared" si="5"/>
        <v>14288.4</v>
      </c>
    </row>
    <row r="30" spans="1:8" ht="33.75" customHeight="1">
      <c r="A30" s="4">
        <v>4</v>
      </c>
      <c r="B30" s="20" t="s">
        <v>83</v>
      </c>
      <c r="C30" s="4" t="s">
        <v>72</v>
      </c>
      <c r="D30" s="4">
        <v>4357.96</v>
      </c>
      <c r="E30" s="4">
        <v>12</v>
      </c>
      <c r="F30" s="9">
        <f t="shared" si="4"/>
        <v>52295.520000000004</v>
      </c>
      <c r="G30" s="4">
        <v>12</v>
      </c>
      <c r="H30" s="9">
        <f t="shared" si="5"/>
        <v>52295.520000000004</v>
      </c>
    </row>
    <row r="31" spans="1:8" s="12" customFormat="1" ht="15.75" customHeight="1">
      <c r="A31" s="35" t="s">
        <v>156</v>
      </c>
      <c r="B31" s="61" t="s">
        <v>157</v>
      </c>
      <c r="C31" s="62"/>
      <c r="D31" s="62"/>
      <c r="E31" s="62"/>
      <c r="F31" s="62"/>
      <c r="G31" s="62"/>
      <c r="H31" s="63"/>
    </row>
    <row r="32" spans="1:8" ht="47.25">
      <c r="A32" s="4">
        <v>1</v>
      </c>
      <c r="B32" s="32" t="s">
        <v>87</v>
      </c>
      <c r="C32" s="4" t="s">
        <v>48</v>
      </c>
      <c r="D32" s="4">
        <v>11264.02</v>
      </c>
      <c r="E32" s="4">
        <v>12</v>
      </c>
      <c r="F32" s="9">
        <f>E32*D32</f>
        <v>135168.24</v>
      </c>
      <c r="G32" s="4">
        <v>12</v>
      </c>
      <c r="H32" s="9">
        <f>G32*D32</f>
        <v>135168.24</v>
      </c>
    </row>
    <row r="33" spans="1:8" ht="78.75">
      <c r="A33" s="4">
        <v>2</v>
      </c>
      <c r="B33" s="32" t="s">
        <v>75</v>
      </c>
      <c r="C33" s="4" t="s">
        <v>48</v>
      </c>
      <c r="D33" s="4">
        <v>25433.35</v>
      </c>
      <c r="E33" s="4">
        <v>1</v>
      </c>
      <c r="F33" s="9">
        <f>E33*D33</f>
        <v>25433.35</v>
      </c>
      <c r="G33" s="4">
        <v>1</v>
      </c>
      <c r="H33" s="9">
        <f>G33*D33</f>
        <v>25433.35</v>
      </c>
    </row>
    <row r="34" spans="1:8" ht="21.75" customHeight="1">
      <c r="A34" s="53" t="s">
        <v>8</v>
      </c>
      <c r="B34" s="53"/>
      <c r="C34" s="53"/>
      <c r="D34" s="4">
        <f>SUM(D8:D33)</f>
        <v>95311.290000000008</v>
      </c>
      <c r="E34" s="4"/>
      <c r="F34" s="9">
        <f>SUM(F8:F33)</f>
        <v>360640.82999999996</v>
      </c>
      <c r="G34" s="4"/>
      <c r="H34" s="9">
        <f>SUM(H8:H33)</f>
        <v>360640.82999999996</v>
      </c>
    </row>
    <row r="36" spans="1:8" ht="38.25" customHeight="1">
      <c r="A36" s="51" t="s">
        <v>150</v>
      </c>
      <c r="B36" s="51"/>
      <c r="C36" s="51"/>
      <c r="D36" s="51"/>
      <c r="E36" s="51"/>
      <c r="F36" s="51"/>
      <c r="G36" s="51"/>
      <c r="H36" s="51"/>
    </row>
    <row r="37" spans="1:8" ht="39" customHeight="1">
      <c r="A37" s="51" t="s">
        <v>151</v>
      </c>
      <c r="B37" s="51"/>
      <c r="C37" s="51"/>
      <c r="D37" s="51"/>
      <c r="E37" s="51"/>
      <c r="F37" s="51"/>
      <c r="G37" s="51"/>
      <c r="H37" s="51"/>
    </row>
    <row r="38" spans="1:8" ht="60.75" customHeight="1">
      <c r="A38" s="51" t="s">
        <v>152</v>
      </c>
      <c r="B38" s="51"/>
      <c r="C38" s="51"/>
      <c r="D38" s="51"/>
      <c r="E38" s="51"/>
      <c r="F38" s="51"/>
      <c r="G38" s="51"/>
      <c r="H38" s="51"/>
    </row>
    <row r="39" spans="1:8" ht="93" customHeight="1">
      <c r="A39" s="51" t="s">
        <v>153</v>
      </c>
      <c r="B39" s="51"/>
      <c r="C39" s="51"/>
      <c r="D39" s="51"/>
      <c r="E39" s="51"/>
      <c r="F39" s="51"/>
      <c r="G39" s="51"/>
      <c r="H39" s="51"/>
    </row>
    <row r="40" spans="1:8" s="21" customFormat="1" ht="123" customHeight="1">
      <c r="A40" s="51" t="s">
        <v>154</v>
      </c>
      <c r="B40" s="51"/>
      <c r="C40" s="51"/>
      <c r="D40" s="51"/>
      <c r="E40" s="51"/>
      <c r="F40" s="51"/>
      <c r="G40" s="51"/>
      <c r="H40" s="51"/>
    </row>
    <row r="41" spans="1:8" ht="15.75" customHeight="1">
      <c r="A41" s="51" t="s">
        <v>155</v>
      </c>
      <c r="B41" s="51"/>
      <c r="C41" s="51"/>
      <c r="D41" s="51"/>
      <c r="E41" s="51"/>
      <c r="F41" s="51"/>
      <c r="G41" s="51"/>
      <c r="H41" s="51"/>
    </row>
    <row r="42" spans="1:8" ht="18" customHeight="1"/>
    <row r="43" spans="1:8" ht="18" customHeight="1"/>
  </sheetData>
  <mergeCells count="20">
    <mergeCell ref="A2:H2"/>
    <mergeCell ref="A34:C34"/>
    <mergeCell ref="G3:H3"/>
    <mergeCell ref="B7:H7"/>
    <mergeCell ref="B16:H16"/>
    <mergeCell ref="B23:H23"/>
    <mergeCell ref="B26:H26"/>
    <mergeCell ref="A3:A5"/>
    <mergeCell ref="B3:B4"/>
    <mergeCell ref="C3:C4"/>
    <mergeCell ref="D3:D4"/>
    <mergeCell ref="E3:F3"/>
    <mergeCell ref="B19:H19"/>
    <mergeCell ref="B31:H31"/>
    <mergeCell ref="A41:H41"/>
    <mergeCell ref="A36:H36"/>
    <mergeCell ref="A37:H37"/>
    <mergeCell ref="A38:H38"/>
    <mergeCell ref="A39:H39"/>
    <mergeCell ref="A40:H40"/>
  </mergeCells>
  <phoneticPr fontId="6" type="noConversion"/>
  <pageMargins left="0.7" right="0.7" top="0.75" bottom="0.75" header="0.3" footer="0.3"/>
  <pageSetup paperSize="9" scale="94" orientation="landscape" horizont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6" zoomScaleNormal="100" workbookViewId="0">
      <selection activeCell="M17" sqref="M17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8">
      <c r="A1" s="52" t="s">
        <v>9</v>
      </c>
      <c r="B1" s="52"/>
      <c r="C1" s="52"/>
      <c r="D1" s="52"/>
      <c r="E1" s="52"/>
      <c r="F1" s="52"/>
    </row>
    <row r="2" spans="1:8" ht="119.25" customHeight="1">
      <c r="A2" s="57" t="s">
        <v>0</v>
      </c>
      <c r="B2" s="4" t="s">
        <v>1</v>
      </c>
      <c r="C2" s="4" t="s">
        <v>10</v>
      </c>
      <c r="D2" s="4" t="s">
        <v>11</v>
      </c>
      <c r="E2" s="8" t="s">
        <v>12</v>
      </c>
      <c r="F2" s="4" t="s">
        <v>13</v>
      </c>
    </row>
    <row r="3" spans="1:8">
      <c r="A3" s="58"/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8" s="13" customFormat="1" ht="47.25">
      <c r="A4" s="8">
        <v>1</v>
      </c>
      <c r="B4" s="30" t="s">
        <v>92</v>
      </c>
      <c r="C4" s="30" t="s">
        <v>93</v>
      </c>
      <c r="D4" s="8">
        <v>47250</v>
      </c>
      <c r="E4" s="8" t="s">
        <v>47</v>
      </c>
      <c r="F4" s="8" t="s">
        <v>94</v>
      </c>
    </row>
    <row r="5" spans="1:8" s="13" customFormat="1" ht="31.5">
      <c r="A5" s="8">
        <v>2</v>
      </c>
      <c r="B5" s="30" t="s">
        <v>95</v>
      </c>
      <c r="C5" s="30" t="s">
        <v>114</v>
      </c>
      <c r="D5" s="8">
        <v>2500</v>
      </c>
      <c r="E5" s="8" t="s">
        <v>146</v>
      </c>
      <c r="F5" s="8" t="s">
        <v>96</v>
      </c>
    </row>
    <row r="6" spans="1:8" s="13" customFormat="1" ht="31.5">
      <c r="A6" s="8">
        <v>3</v>
      </c>
      <c r="B6" s="30" t="s">
        <v>108</v>
      </c>
      <c r="C6" s="30" t="s">
        <v>116</v>
      </c>
      <c r="D6" s="15">
        <v>860</v>
      </c>
      <c r="E6" s="8" t="s">
        <v>146</v>
      </c>
      <c r="F6" s="8"/>
    </row>
    <row r="7" spans="1:8" s="13" customFormat="1" ht="31.5">
      <c r="A7" s="8">
        <v>4</v>
      </c>
      <c r="B7" s="30" t="s">
        <v>106</v>
      </c>
      <c r="C7" s="30" t="s">
        <v>115</v>
      </c>
      <c r="D7" s="15">
        <v>1950</v>
      </c>
      <c r="E7" s="8" t="s">
        <v>146</v>
      </c>
      <c r="F7" s="8" t="s">
        <v>112</v>
      </c>
      <c r="H7" s="13" t="s">
        <v>58</v>
      </c>
    </row>
    <row r="8" spans="1:8" s="13" customFormat="1" ht="31.5">
      <c r="A8" s="8">
        <v>5</v>
      </c>
      <c r="B8" s="30" t="s">
        <v>105</v>
      </c>
      <c r="C8" s="30" t="s">
        <v>115</v>
      </c>
      <c r="D8" s="15">
        <v>1594</v>
      </c>
      <c r="E8" s="8" t="s">
        <v>146</v>
      </c>
      <c r="F8" s="8"/>
    </row>
    <row r="9" spans="1:8" s="13" customFormat="1" ht="31.5">
      <c r="A9" s="8">
        <v>6</v>
      </c>
      <c r="B9" s="30" t="s">
        <v>104</v>
      </c>
      <c r="C9" s="30" t="s">
        <v>115</v>
      </c>
      <c r="D9" s="8">
        <v>2240</v>
      </c>
      <c r="E9" s="8" t="s">
        <v>146</v>
      </c>
      <c r="F9" s="8" t="s">
        <v>109</v>
      </c>
    </row>
    <row r="10" spans="1:8" s="13" customFormat="1" ht="31.5">
      <c r="A10" s="8">
        <v>7</v>
      </c>
      <c r="B10" s="30" t="s">
        <v>147</v>
      </c>
      <c r="C10" s="30" t="s">
        <v>115</v>
      </c>
      <c r="D10" s="14">
        <v>2403.66</v>
      </c>
      <c r="E10" s="8" t="s">
        <v>148</v>
      </c>
      <c r="F10" s="8"/>
    </row>
    <row r="11" spans="1:8" s="13" customFormat="1" ht="78.75">
      <c r="A11" s="8">
        <v>8</v>
      </c>
      <c r="B11" s="30" t="s">
        <v>149</v>
      </c>
      <c r="C11" s="30" t="s">
        <v>115</v>
      </c>
      <c r="D11" s="15">
        <v>2162.2199999999998</v>
      </c>
      <c r="E11" s="8" t="s">
        <v>146</v>
      </c>
      <c r="F11" s="8"/>
    </row>
    <row r="12" spans="1:8" s="13" customFormat="1" ht="47.25">
      <c r="A12" s="8">
        <v>9</v>
      </c>
      <c r="B12" s="30" t="s">
        <v>88</v>
      </c>
      <c r="C12" s="30" t="s">
        <v>115</v>
      </c>
      <c r="D12" s="15">
        <v>136.53</v>
      </c>
      <c r="E12" s="8">
        <v>1</v>
      </c>
      <c r="F12" s="8"/>
    </row>
    <row r="13" spans="1:8" s="13" customFormat="1" ht="78.75">
      <c r="A13" s="8">
        <v>10</v>
      </c>
      <c r="B13" s="30" t="s">
        <v>97</v>
      </c>
      <c r="C13" s="31" t="s">
        <v>117</v>
      </c>
      <c r="D13" s="15">
        <v>24773.919999999998</v>
      </c>
      <c r="E13" s="8" t="s">
        <v>59</v>
      </c>
      <c r="F13" s="8" t="s">
        <v>98</v>
      </c>
    </row>
    <row r="14" spans="1:8" s="13" customFormat="1" ht="78.75">
      <c r="A14" s="8">
        <v>11</v>
      </c>
      <c r="B14" s="30" t="s">
        <v>99</v>
      </c>
      <c r="C14" s="31" t="s">
        <v>117</v>
      </c>
      <c r="D14" s="15">
        <v>40172.269999999997</v>
      </c>
      <c r="E14" s="8" t="s">
        <v>47</v>
      </c>
      <c r="F14" s="8" t="s">
        <v>100</v>
      </c>
    </row>
    <row r="15" spans="1:8" s="13" customFormat="1" ht="31.5">
      <c r="A15" s="8">
        <v>12</v>
      </c>
      <c r="B15" s="30" t="s">
        <v>89</v>
      </c>
      <c r="C15" s="30" t="s">
        <v>114</v>
      </c>
      <c r="D15" s="15">
        <v>3000</v>
      </c>
      <c r="E15" s="8" t="s">
        <v>146</v>
      </c>
      <c r="F15" s="8"/>
    </row>
    <row r="16" spans="1:8" s="13" customFormat="1" ht="31.5">
      <c r="A16" s="8">
        <v>13</v>
      </c>
      <c r="B16" s="30" t="s">
        <v>90</v>
      </c>
      <c r="C16" s="30" t="s">
        <v>114</v>
      </c>
      <c r="D16" s="15">
        <v>17790</v>
      </c>
      <c r="E16" s="8" t="s">
        <v>59</v>
      </c>
      <c r="F16" s="8" t="s">
        <v>100</v>
      </c>
    </row>
    <row r="17" spans="1:6" s="13" customFormat="1" ht="78.75">
      <c r="A17" s="8">
        <v>14</v>
      </c>
      <c r="B17" s="30" t="s">
        <v>107</v>
      </c>
      <c r="C17" s="30" t="s">
        <v>114</v>
      </c>
      <c r="D17" s="15">
        <v>11157</v>
      </c>
      <c r="E17" s="8" t="s">
        <v>47</v>
      </c>
      <c r="F17" s="16" t="s">
        <v>113</v>
      </c>
    </row>
    <row r="18" spans="1:6" s="13" customFormat="1" ht="31.5">
      <c r="A18" s="8">
        <v>15</v>
      </c>
      <c r="B18" s="30" t="s">
        <v>60</v>
      </c>
      <c r="C18" s="30" t="s">
        <v>118</v>
      </c>
      <c r="D18" s="15">
        <v>663.58</v>
      </c>
      <c r="E18" s="8" t="s">
        <v>47</v>
      </c>
      <c r="F18" s="16" t="s">
        <v>111</v>
      </c>
    </row>
    <row r="19" spans="1:6" s="13" customFormat="1" ht="31.5">
      <c r="A19" s="8">
        <v>16</v>
      </c>
      <c r="B19" s="30" t="s">
        <v>103</v>
      </c>
      <c r="C19" s="30" t="s">
        <v>114</v>
      </c>
      <c r="D19" s="15">
        <v>1480</v>
      </c>
      <c r="E19" s="8" t="s">
        <v>59</v>
      </c>
      <c r="F19" s="8"/>
    </row>
    <row r="20" spans="1:6" s="13" customFormat="1" ht="31.5">
      <c r="A20" s="8">
        <v>17</v>
      </c>
      <c r="B20" s="30" t="s">
        <v>101</v>
      </c>
      <c r="C20" s="30" t="s">
        <v>115</v>
      </c>
      <c r="D20" s="15">
        <v>11261.11</v>
      </c>
      <c r="E20" s="8" t="s">
        <v>59</v>
      </c>
      <c r="F20" s="8" t="s">
        <v>102</v>
      </c>
    </row>
    <row r="21" spans="1:6" s="13" customFormat="1" ht="31.5">
      <c r="A21" s="8">
        <v>18</v>
      </c>
      <c r="B21" s="30" t="s">
        <v>91</v>
      </c>
      <c r="C21" s="30" t="s">
        <v>119</v>
      </c>
      <c r="D21" s="15">
        <v>4527.6000000000004</v>
      </c>
      <c r="E21" s="8" t="s">
        <v>59</v>
      </c>
      <c r="F21" s="8" t="s">
        <v>110</v>
      </c>
    </row>
    <row r="22" spans="1:6">
      <c r="A22" s="22" t="s">
        <v>8</v>
      </c>
      <c r="B22" s="23"/>
      <c r="C22" s="24"/>
      <c r="D22" s="4">
        <f>SUM(D4:D21)</f>
        <v>175921.88999999998</v>
      </c>
      <c r="E22" s="4"/>
      <c r="F22" s="4"/>
    </row>
    <row r="24" spans="1:6" ht="220.5">
      <c r="A24" s="57" t="s">
        <v>0</v>
      </c>
      <c r="B24" s="4" t="s">
        <v>14</v>
      </c>
      <c r="C24" s="4" t="s">
        <v>15</v>
      </c>
      <c r="D24" s="4" t="s">
        <v>16</v>
      </c>
      <c r="E24" s="4" t="s">
        <v>17</v>
      </c>
    </row>
    <row r="25" spans="1:6">
      <c r="A25" s="58"/>
      <c r="B25" s="4">
        <v>6</v>
      </c>
      <c r="C25" s="4">
        <v>7</v>
      </c>
      <c r="D25" s="4">
        <v>8</v>
      </c>
      <c r="E25" s="4">
        <v>9</v>
      </c>
    </row>
    <row r="26" spans="1:6">
      <c r="A26" s="4">
        <v>1</v>
      </c>
      <c r="B26" s="4">
        <v>-155096.68</v>
      </c>
      <c r="C26" s="4">
        <v>105734.16</v>
      </c>
      <c r="D26" s="4">
        <f>D22</f>
        <v>175921.88999999998</v>
      </c>
      <c r="E26" s="8">
        <f>B26+C26-D26</f>
        <v>-225284.40999999997</v>
      </c>
    </row>
    <row r="28" spans="1:6" ht="89.25" customHeight="1">
      <c r="A28" s="51" t="s">
        <v>18</v>
      </c>
      <c r="B28" s="51"/>
      <c r="C28" s="51"/>
      <c r="D28" s="51"/>
      <c r="E28" s="51"/>
      <c r="F28" s="51"/>
    </row>
    <row r="29" spans="1:6" ht="54" customHeight="1">
      <c r="A29" s="51" t="s">
        <v>19</v>
      </c>
      <c r="B29" s="51"/>
      <c r="C29" s="51"/>
      <c r="D29" s="51"/>
      <c r="E29" s="51"/>
      <c r="F29" s="51"/>
    </row>
    <row r="30" spans="1:6" ht="86.25" customHeight="1">
      <c r="A30" s="51" t="s">
        <v>20</v>
      </c>
      <c r="B30" s="51"/>
      <c r="C30" s="51"/>
      <c r="D30" s="51"/>
      <c r="E30" s="51"/>
      <c r="F30" s="51"/>
    </row>
    <row r="31" spans="1:6" ht="144.75" customHeight="1">
      <c r="A31" s="51" t="s">
        <v>21</v>
      </c>
      <c r="B31" s="51"/>
      <c r="C31" s="51"/>
      <c r="D31" s="51"/>
      <c r="E31" s="51"/>
      <c r="F31" s="51"/>
    </row>
    <row r="32" spans="1:6" ht="23.25" customHeight="1">
      <c r="A32" s="51" t="s">
        <v>22</v>
      </c>
      <c r="B32" s="51"/>
      <c r="C32" s="51"/>
      <c r="D32" s="51"/>
      <c r="E32" s="51"/>
      <c r="F32" s="51"/>
    </row>
    <row r="33" spans="1:6" ht="114.75" customHeight="1">
      <c r="A33" s="51" t="s">
        <v>23</v>
      </c>
      <c r="B33" s="51"/>
      <c r="C33" s="51"/>
      <c r="D33" s="51"/>
      <c r="E33" s="51"/>
      <c r="F33" s="51"/>
    </row>
    <row r="34" spans="1:6" ht="37.5" customHeight="1">
      <c r="A34" s="51" t="s">
        <v>24</v>
      </c>
      <c r="B34" s="51"/>
      <c r="C34" s="51"/>
      <c r="D34" s="51"/>
      <c r="E34" s="51"/>
      <c r="F34" s="51"/>
    </row>
  </sheetData>
  <mergeCells count="10">
    <mergeCell ref="A1:F1"/>
    <mergeCell ref="A33:F33"/>
    <mergeCell ref="A34:F34"/>
    <mergeCell ref="A2:A3"/>
    <mergeCell ref="A24:A25"/>
    <mergeCell ref="A32:F32"/>
    <mergeCell ref="A31:F31"/>
    <mergeCell ref="A30:F30"/>
    <mergeCell ref="A28:F28"/>
    <mergeCell ref="A29:F29"/>
  </mergeCells>
  <phoneticPr fontId="10" type="noConversion"/>
  <pageMargins left="0.7" right="0.7" top="0.75" bottom="0.75" header="0.3" footer="0.3"/>
  <pageSetup paperSize="9" orientation="landscape" horizont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D15" sqref="D15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59" t="s">
        <v>25</v>
      </c>
      <c r="B1" s="59"/>
      <c r="C1" s="59"/>
    </row>
    <row r="2" spans="1:3" ht="64.5" customHeight="1">
      <c r="A2" s="57" t="s">
        <v>0</v>
      </c>
      <c r="B2" s="4" t="s">
        <v>26</v>
      </c>
      <c r="C2" s="3" t="s">
        <v>27</v>
      </c>
    </row>
    <row r="3" spans="1:3" ht="16.5" customHeight="1">
      <c r="A3" s="58"/>
      <c r="B3" s="2">
        <v>1</v>
      </c>
      <c r="C3" s="3">
        <v>2</v>
      </c>
    </row>
    <row r="4" spans="1:3">
      <c r="A4" s="4">
        <v>1</v>
      </c>
      <c r="B4" s="4" t="s">
        <v>28</v>
      </c>
      <c r="C4" s="4">
        <v>82015.44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51" t="s">
        <v>29</v>
      </c>
      <c r="B14" s="51"/>
      <c r="C14" s="51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22" sqref="D22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59" t="s">
        <v>30</v>
      </c>
      <c r="B1" s="59"/>
      <c r="C1" s="59"/>
      <c r="D1" s="59"/>
    </row>
    <row r="2" spans="1:4" ht="77.25" customHeight="1">
      <c r="A2" s="57" t="s">
        <v>0</v>
      </c>
      <c r="B2" s="4" t="s">
        <v>31</v>
      </c>
      <c r="C2" s="3" t="s">
        <v>32</v>
      </c>
      <c r="D2" s="3" t="s">
        <v>33</v>
      </c>
    </row>
    <row r="3" spans="1:4">
      <c r="A3" s="58"/>
      <c r="B3" s="4">
        <v>1</v>
      </c>
      <c r="C3" s="4">
        <v>2</v>
      </c>
      <c r="D3" s="4">
        <v>3</v>
      </c>
    </row>
    <row r="4" spans="1:4">
      <c r="A4" s="4">
        <v>1</v>
      </c>
      <c r="B4" s="5">
        <v>3</v>
      </c>
      <c r="C4" s="5">
        <v>0</v>
      </c>
      <c r="D4" s="5">
        <v>0</v>
      </c>
    </row>
    <row r="5" spans="1:4">
      <c r="A5" s="5" t="s">
        <v>8</v>
      </c>
      <c r="B5" s="4">
        <f>SUM(B4:B4)</f>
        <v>3</v>
      </c>
      <c r="C5" s="4">
        <f>SUM(C4:C4)</f>
        <v>0</v>
      </c>
      <c r="D5" s="4">
        <f>SUM(D4:D4)</f>
        <v>0</v>
      </c>
    </row>
    <row r="7" spans="1:4" ht="57.75" customHeight="1">
      <c r="A7" s="51" t="s">
        <v>34</v>
      </c>
      <c r="B7" s="51"/>
      <c r="C7" s="51"/>
      <c r="D7" s="51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K11" sqref="K11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60" t="s">
        <v>35</v>
      </c>
      <c r="B1" s="60"/>
      <c r="C1" s="60"/>
      <c r="D1" s="60"/>
      <c r="E1" s="60"/>
      <c r="F1" s="60"/>
    </row>
    <row r="2" spans="1:6" ht="65.25" customHeight="1">
      <c r="A2" s="57" t="s">
        <v>0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</row>
    <row r="3" spans="1:6" ht="18" customHeight="1">
      <c r="A3" s="58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5" t="s">
        <v>41</v>
      </c>
      <c r="C4" s="5">
        <v>-104695.15</v>
      </c>
      <c r="D4" s="5">
        <v>646314.99</v>
      </c>
      <c r="E4" s="5">
        <v>644738.98</v>
      </c>
      <c r="F4" s="4">
        <f>C4+D4-E4</f>
        <v>-103119.14000000001</v>
      </c>
    </row>
    <row r="5" spans="1:6" ht="31.5">
      <c r="A5" s="4">
        <v>2</v>
      </c>
      <c r="B5" s="5" t="s">
        <v>42</v>
      </c>
      <c r="C5" s="4">
        <v>60570.76</v>
      </c>
      <c r="D5" s="4">
        <v>9803.85</v>
      </c>
      <c r="E5" s="4">
        <v>0</v>
      </c>
      <c r="F5" s="4">
        <f>C5+D5</f>
        <v>70374.61</v>
      </c>
    </row>
    <row r="6" spans="1:6">
      <c r="A6" s="5"/>
      <c r="B6" s="5"/>
      <c r="C6" s="5"/>
      <c r="D6" s="5"/>
      <c r="E6" s="5"/>
      <c r="F6" s="5"/>
    </row>
    <row r="7" spans="1:6">
      <c r="A7" s="53" t="s">
        <v>8</v>
      </c>
      <c r="B7" s="53"/>
      <c r="C7" s="6"/>
      <c r="D7" s="6">
        <v>646</v>
      </c>
      <c r="E7" s="7"/>
      <c r="F7" s="5"/>
    </row>
    <row r="9" spans="1:6" ht="16.5" customHeight="1">
      <c r="A9" s="51" t="s">
        <v>43</v>
      </c>
      <c r="B9" s="51"/>
      <c r="C9" s="51"/>
      <c r="D9" s="51"/>
      <c r="E9" s="51"/>
      <c r="F9" s="51"/>
    </row>
    <row r="11" spans="1:6" ht="56.25" customHeight="1">
      <c r="A11" s="51" t="s">
        <v>44</v>
      </c>
      <c r="B11" s="51"/>
      <c r="C11" s="51"/>
      <c r="D11" s="51"/>
      <c r="E11" s="51"/>
      <c r="F11" s="51"/>
    </row>
    <row r="12" spans="1:6" ht="79.5" customHeight="1">
      <c r="A12" s="51" t="s">
        <v>45</v>
      </c>
      <c r="B12" s="51"/>
      <c r="C12" s="51"/>
      <c r="D12" s="51"/>
      <c r="E12" s="51"/>
      <c r="F12" s="51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2026-03-24T04:49:13Z</cp:lastPrinted>
  <dcterms:created xsi:type="dcterms:W3CDTF">2015-06-05T18:17:00Z</dcterms:created>
  <dcterms:modified xsi:type="dcterms:W3CDTF">2026-03-31T15:40:37Z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