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1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21" i="2" l="1"/>
  <c r="H16" i="1"/>
  <c r="F16" i="1"/>
  <c r="H15" i="1"/>
  <c r="F15" i="1"/>
  <c r="F14" i="1"/>
  <c r="H14" i="1"/>
  <c r="H13" i="1"/>
  <c r="F13" i="1"/>
  <c r="H12" i="1"/>
  <c r="F12" i="1"/>
  <c r="H11" i="1"/>
  <c r="F11" i="1"/>
  <c r="D18" i="1" l="1"/>
  <c r="H6" i="1"/>
  <c r="H7" i="1"/>
  <c r="H8" i="1"/>
  <c r="H9" i="1"/>
  <c r="H10" i="1"/>
  <c r="H17" i="1"/>
  <c r="F6" i="1"/>
  <c r="F7" i="1"/>
  <c r="F8" i="1"/>
  <c r="F9" i="1"/>
  <c r="F10" i="1"/>
  <c r="F17" i="1"/>
  <c r="F4" i="7" l="1"/>
  <c r="D5" i="3"/>
  <c r="C5" i="3"/>
  <c r="B5" i="3"/>
  <c r="H18" i="1"/>
  <c r="F18" i="1"/>
  <c r="D25" i="2" l="1"/>
  <c r="E25" i="2" s="1"/>
</calcChain>
</file>

<file path=xl/sharedStrings.xml><?xml version="1.0" encoding="utf-8"?>
<sst xmlns="http://schemas.openxmlformats.org/spreadsheetml/2006/main" count="178" uniqueCount="131">
  <si>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</si>
  <si>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</si>
  <si>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</si>
  <si>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</si>
  <si>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</si>
  <si>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</si>
  <si>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</si>
  <si>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</si>
  <si>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</si>
  <si>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</si>
  <si>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</si>
  <si>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</si>
  <si>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</si>
  <si>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</si>
  <si>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</si>
  <si>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</si>
  <si>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</si>
  <si>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</si>
  <si>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</si>
  <si>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</si>
  <si>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</si>
  <si>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</si>
  <si>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</si>
  <si>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</si>
  <si>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</si>
  <si>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</si>
  <si>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</si>
  <si>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</si>
  <si>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</si>
  <si>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</si>
  <si>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</si>
  <si>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</si>
  <si>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</si>
  <si>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</si>
  <si>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</si>
  <si>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</si>
  <si>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</si>
  <si>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</si>
  <si>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</si>
  <si>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</si>
  <si>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</si>
  <si>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</si>
  <si>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</si>
  <si>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</si>
  <si>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</si>
  <si>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</si>
  <si>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</si>
  <si>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</si>
  <si>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</si>
  <si>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</si>
  <si>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</si>
  <si>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</si>
  <si>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</si>
  <si>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</si>
  <si>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 xml:space="preserve">1. Перечень работ по содержанию общего имущества </t>
  </si>
  <si>
    <t>усл</t>
  </si>
  <si>
    <t>I</t>
  </si>
  <si>
    <t>акт  от 28.04.2025</t>
  </si>
  <si>
    <t>Техническое обслуживание общих коммунальных инженерных сетей</t>
  </si>
  <si>
    <t xml:space="preserve">Покраска МАФ </t>
  </si>
  <si>
    <t>Замена вводного автомата (кв. 88)</t>
  </si>
  <si>
    <t>заявка № 8671 от 15.12.2025</t>
  </si>
  <si>
    <t>Частичная замена стояка канализации  (кв. 53 кухня)</t>
  </si>
  <si>
    <t>заявка № 7612 от 18.09.2025</t>
  </si>
  <si>
    <t>Замена   отсекающих кранов ГВС и ХВС  (кв.53 кухня)</t>
  </si>
  <si>
    <t>заявка № 6853 от 05.05.2025</t>
  </si>
  <si>
    <t xml:space="preserve">Замена общедомового  прибора учета  холодного водоснабжения </t>
  </si>
  <si>
    <t>Обрезка  аварийного дерева (березы)</t>
  </si>
  <si>
    <t>акт от 30.10.2025</t>
  </si>
  <si>
    <t>замена замка на техэтаже</t>
  </si>
  <si>
    <t>акт от 07.10.2025</t>
  </si>
  <si>
    <t>акт от 16.07.2025</t>
  </si>
  <si>
    <t xml:space="preserve">Ремонт контейнерной площадки </t>
  </si>
  <si>
    <t>акт от 21.05.2025</t>
  </si>
  <si>
    <t>Акт от 06.05.2025</t>
  </si>
  <si>
    <t>Установка сетки на переходном балконе  техэтажа</t>
  </si>
  <si>
    <t>акт от 10.03.2025</t>
  </si>
  <si>
    <t>Техническое обслуживание общего имущества</t>
  </si>
  <si>
    <t>Техническое обслуживание ограждающих несущих и ненесущих конструкций, крыши, входящих в состав общего имущества</t>
  </si>
  <si>
    <t>Техническое обслуживание внутридомовой инженерной системы холодного водоснабжения и водоотведения</t>
  </si>
  <si>
    <t>Техническое обслуживание внутридомовой инженерной системы электроснабжения</t>
  </si>
  <si>
    <t>Техническое обслуживание внутридомовой инженерной системы отопления и ГВС</t>
  </si>
  <si>
    <t>Техническое обслуживание автоматически запирающихся устройств дверей подъездов многоквартирного дома (домофоны)</t>
  </si>
  <si>
    <t>Техническое обслуживание системы видеонаблюдения</t>
  </si>
  <si>
    <t>Содержание земельного участка, входящего в состав общего имущества, с элементами озеленения и благоустройства</t>
  </si>
  <si>
    <t>Уборка помещений общего пользования</t>
  </si>
  <si>
    <t>Дезинсекция и дератизация</t>
  </si>
  <si>
    <t>Сбор, транспортировка и обезвреживание ртутьсодержащих отходов</t>
  </si>
  <si>
    <t>Услуги по содержанию и текущему ремонту лифтового оборудования</t>
  </si>
  <si>
    <t xml:space="preserve">повреждение </t>
  </si>
  <si>
    <t>техническая неисправность</t>
  </si>
  <si>
    <t>вандальные действия</t>
  </si>
  <si>
    <t>защита от птиц</t>
  </si>
  <si>
    <t>подготовка к сезонной эксплуатации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</si>
  <si>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</si>
  <si>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</si>
  <si>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</si>
  <si>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</si>
  <si>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</si>
  <si>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</si>
  <si>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</si>
  <si>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</si>
  <si>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</si>
  <si>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</si>
  <si>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</si>
  <si>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</si>
  <si>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</si>
  <si>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</si>
  <si>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</si>
  <si>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</si>
  <si>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</si>
  <si>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</si>
  <si>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</si>
  <si>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</si>
  <si>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</si>
  <si>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</si>
  <si>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</si>
  <si>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</si>
  <si>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пр. Заречный, дом 39</t>
  </si>
  <si>
    <t>многокватирного дома): 5665,40 м2.</t>
  </si>
  <si>
    <t>дн</t>
  </si>
  <si>
    <t xml:space="preserve">Замена замка (дворницкая) </t>
  </si>
  <si>
    <t xml:space="preserve">Замена замка (подвал) </t>
  </si>
  <si>
    <t>Замена замка КУИ</t>
  </si>
  <si>
    <t>Замена отсекающего крана ГВС  (кв.48)</t>
  </si>
  <si>
    <t>Замена отсекающего крана ХВС  (кв.16)</t>
  </si>
  <si>
    <t>Ремонт водостока</t>
  </si>
  <si>
    <t>1 шт.</t>
  </si>
  <si>
    <t>2 шт.</t>
  </si>
  <si>
    <t>Замена светильника В МОП</t>
  </si>
  <si>
    <t>заявка № 7320 от 05.08.2025 (техническая неисправность)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</si>
</sst>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 shrinkToFi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F40" sqref="F40"/>
    </sheetView>
  </sheetViews>
  <sheetFormatPr defaultRowHeight="15"/>
  <cols>
    <col min="1" max="1" width="40.140625" bestFit="1" customWidth="1"/>
  </cols>
  <sheetData>
    <row r="1" spans="1:8" ht="15.75">
      <c r="A1" s="29" t="s">
        <v>94</v>
      </c>
      <c r="B1" s="29"/>
      <c r="C1" s="29"/>
      <c r="D1" s="29"/>
      <c r="E1" s="29"/>
      <c r="F1" s="29"/>
      <c r="G1" s="29"/>
      <c r="H1" s="29"/>
    </row>
    <row r="2" spans="1:8" ht="15.75">
      <c r="A2" s="29" t="s">
        <v>95</v>
      </c>
      <c r="B2" s="29"/>
      <c r="C2" s="29"/>
      <c r="D2" s="29"/>
      <c r="E2" s="29"/>
      <c r="F2" s="29"/>
      <c r="G2" s="29"/>
      <c r="H2" s="29"/>
    </row>
    <row r="3" spans="1:8" ht="15.75">
      <c r="A3" s="29" t="s">
        <v>96</v>
      </c>
      <c r="B3" s="29"/>
      <c r="C3" s="29"/>
      <c r="D3" s="29"/>
      <c r="E3" s="29"/>
      <c r="F3" s="29"/>
      <c r="G3" s="29"/>
      <c r="H3" s="29"/>
    </row>
    <row r="4" spans="1:8" ht="15.75">
      <c r="A4" s="29"/>
      <c r="B4" s="29"/>
      <c r="C4" s="29"/>
      <c r="D4" s="29"/>
      <c r="E4" s="29"/>
      <c r="F4" s="29"/>
      <c r="G4" s="29"/>
      <c r="H4" s="29"/>
    </row>
    <row r="5" spans="1:8" ht="15.75">
      <c r="A5" s="30"/>
      <c r="B5" s="30"/>
      <c r="C5" s="30"/>
      <c r="D5" s="30"/>
      <c r="E5" s="30"/>
      <c r="F5" s="30"/>
      <c r="G5" s="30"/>
      <c r="H5" s="30"/>
    </row>
    <row r="6" spans="1:8" ht="18.75">
      <c r="A6" s="28" t="s">
        <v>97</v>
      </c>
      <c r="B6" s="28"/>
      <c r="C6" s="28"/>
      <c r="D6" s="28"/>
      <c r="E6" s="28"/>
      <c r="F6" s="28"/>
      <c r="G6" s="28"/>
      <c r="H6" s="28"/>
    </row>
    <row r="7" spans="1:8" ht="16.5">
      <c r="A7" s="31" t="s">
        <v>98</v>
      </c>
      <c r="B7" s="31"/>
      <c r="C7" s="31"/>
      <c r="D7" s="31"/>
      <c r="E7" s="31"/>
      <c r="F7" s="31"/>
      <c r="G7" s="31"/>
      <c r="H7" s="31"/>
    </row>
    <row r="8" spans="1:8" ht="15.75">
      <c r="A8" s="14"/>
    </row>
    <row r="9" spans="1:8" ht="15.75">
      <c r="A9" s="14"/>
    </row>
    <row r="10" spans="1:8" ht="15.75">
      <c r="A10" s="32" t="s">
        <v>99</v>
      </c>
      <c r="B10" s="32"/>
      <c r="C10" s="32"/>
      <c r="D10" s="32"/>
      <c r="E10" s="32"/>
      <c r="F10" s="32"/>
      <c r="G10" s="32"/>
      <c r="H10" s="32"/>
    </row>
    <row r="11" spans="1:8" ht="18.75">
      <c r="A11" s="33" t="s">
        <v>118</v>
      </c>
      <c r="B11" s="34"/>
      <c r="C11" s="34"/>
      <c r="D11" s="34"/>
      <c r="E11" s="34"/>
      <c r="F11" s="34"/>
      <c r="G11" s="34"/>
      <c r="H11" s="34"/>
    </row>
    <row r="12" spans="1:8" ht="18.75">
      <c r="A12" s="33" t="s">
        <v>100</v>
      </c>
      <c r="B12" s="30"/>
      <c r="C12" s="30"/>
      <c r="D12" s="30"/>
      <c r="E12" s="30"/>
      <c r="F12" s="30"/>
      <c r="G12" s="30"/>
      <c r="H12" s="30"/>
    </row>
    <row r="13" spans="1:8" ht="15.75">
      <c r="A13" s="14"/>
    </row>
    <row r="14" spans="1:8" ht="15.75">
      <c r="A14" s="35" t="s">
        <v>101</v>
      </c>
      <c r="B14" s="30"/>
      <c r="C14" s="30"/>
      <c r="D14" s="30"/>
      <c r="E14" s="30"/>
      <c r="F14" s="30"/>
      <c r="G14" s="30"/>
      <c r="H14" s="30"/>
    </row>
    <row r="15" spans="1:8" ht="15.75">
      <c r="A15" s="30" t="s">
        <v>102</v>
      </c>
      <c r="B15" s="30"/>
      <c r="C15" s="30"/>
      <c r="D15" s="30"/>
      <c r="E15" s="30"/>
      <c r="F15" s="30"/>
      <c r="G15" s="30"/>
      <c r="H15" s="30"/>
    </row>
    <row r="16" spans="1:8" ht="15.75">
      <c r="A16" s="15"/>
    </row>
    <row r="17" spans="1:8" ht="15.75">
      <c r="A17" s="35" t="s">
        <v>103</v>
      </c>
      <c r="B17" s="30"/>
      <c r="C17" s="30"/>
      <c r="D17" s="30"/>
      <c r="E17" s="30"/>
      <c r="F17" s="30"/>
      <c r="G17" s="30"/>
      <c r="H17" s="30"/>
    </row>
    <row r="18" spans="1:8" ht="15.75">
      <c r="A18" s="30" t="s">
        <v>104</v>
      </c>
      <c r="B18" s="30"/>
      <c r="C18" s="30"/>
      <c r="D18" s="30"/>
      <c r="E18" s="30"/>
      <c r="F18" s="30"/>
      <c r="G18" s="30"/>
      <c r="H18" s="30"/>
    </row>
    <row r="19" spans="1:8" ht="15.75">
      <c r="A19" s="30" t="s">
        <v>105</v>
      </c>
      <c r="B19" s="30"/>
      <c r="C19" s="30"/>
      <c r="D19" s="30"/>
      <c r="E19" s="30"/>
      <c r="F19" s="30"/>
      <c r="G19" s="30"/>
      <c r="H19" s="30"/>
    </row>
    <row r="20" spans="1:8" ht="15.75">
      <c r="A20" s="14"/>
    </row>
    <row r="21" spans="1:8" ht="15.75">
      <c r="A21" s="35" t="s">
        <v>106</v>
      </c>
      <c r="B21" s="30"/>
      <c r="C21" s="30"/>
      <c r="D21" s="30"/>
      <c r="E21" s="30"/>
      <c r="F21" s="30"/>
      <c r="G21" s="30"/>
      <c r="H21" s="30"/>
    </row>
    <row r="22" spans="1:8" ht="15.75">
      <c r="A22" s="30" t="s">
        <v>107</v>
      </c>
      <c r="B22" s="30"/>
      <c r="C22" s="30"/>
      <c r="D22" s="30"/>
      <c r="E22" s="30"/>
      <c r="F22" s="30"/>
      <c r="G22" s="30"/>
      <c r="H22" s="30"/>
    </row>
    <row r="23" spans="1:8" ht="15.75">
      <c r="A23" s="30" t="s">
        <v>108</v>
      </c>
      <c r="B23" s="30"/>
      <c r="C23" s="30"/>
      <c r="D23" s="30"/>
      <c r="E23" s="30"/>
      <c r="F23" s="30"/>
      <c r="G23" s="30"/>
      <c r="H23" s="30"/>
    </row>
    <row r="24" spans="1:8" ht="15.75">
      <c r="A24" s="30"/>
      <c r="B24" s="30"/>
      <c r="C24" s="30"/>
      <c r="D24" s="30"/>
      <c r="E24" s="30"/>
      <c r="F24" s="30"/>
      <c r="G24" s="30"/>
      <c r="H24" s="30"/>
    </row>
    <row r="25" spans="1:8" ht="15.75">
      <c r="A25" s="40" t="s">
        <v>109</v>
      </c>
      <c r="B25" s="40"/>
      <c r="C25" s="40"/>
      <c r="D25" s="40"/>
      <c r="E25" s="40"/>
      <c r="F25" s="40"/>
      <c r="G25" s="40"/>
      <c r="H25" s="40"/>
    </row>
    <row r="26" spans="1:8" ht="15.75">
      <c r="A26" s="41" t="s">
        <v>110</v>
      </c>
      <c r="B26" s="42"/>
      <c r="C26" s="42"/>
      <c r="D26" s="42"/>
      <c r="E26" s="42"/>
      <c r="F26" s="42"/>
      <c r="G26" s="42"/>
      <c r="H26" s="42"/>
    </row>
    <row r="27" spans="1:8" ht="15.75">
      <c r="A27" s="30" t="s">
        <v>111</v>
      </c>
      <c r="B27" s="30"/>
      <c r="C27" s="30"/>
      <c r="D27" s="30"/>
      <c r="E27" s="30"/>
      <c r="F27" s="30"/>
      <c r="G27" s="30"/>
      <c r="H27" s="30"/>
    </row>
    <row r="28" spans="1:8" ht="15.75">
      <c r="A28" s="14"/>
      <c r="B28" s="14"/>
      <c r="C28" s="14"/>
      <c r="D28" s="14"/>
      <c r="E28" s="14"/>
      <c r="F28" s="14"/>
      <c r="G28" s="14"/>
      <c r="H28" s="14"/>
    </row>
    <row r="29" spans="1:8" ht="15.75">
      <c r="A29" s="41" t="s">
        <v>112</v>
      </c>
      <c r="B29" s="30"/>
      <c r="C29" s="30"/>
      <c r="D29" s="30"/>
      <c r="E29" s="30"/>
      <c r="F29" s="30"/>
      <c r="G29" s="30"/>
      <c r="H29" s="30"/>
    </row>
    <row r="30" spans="1:8" ht="15.75">
      <c r="A30" s="30" t="s">
        <v>113</v>
      </c>
      <c r="B30" s="30"/>
      <c r="C30" s="30"/>
      <c r="D30" s="30"/>
      <c r="E30" s="30"/>
      <c r="F30" s="30"/>
      <c r="G30" s="30"/>
      <c r="H30" s="30"/>
    </row>
    <row r="31" spans="1:8" ht="15.75">
      <c r="A31" s="30" t="s">
        <v>114</v>
      </c>
      <c r="B31" s="30"/>
      <c r="C31" s="30"/>
      <c r="D31" s="30"/>
      <c r="E31" s="30"/>
      <c r="F31" s="30"/>
      <c r="G31" s="30"/>
      <c r="H31" s="30"/>
    </row>
    <row r="32" spans="1:8" ht="15.75">
      <c r="A32" s="14"/>
    </row>
    <row r="33" spans="1:9" ht="15.75">
      <c r="A33" s="36" t="s">
        <v>115</v>
      </c>
      <c r="B33" s="36"/>
      <c r="C33" s="36"/>
      <c r="D33" s="36"/>
      <c r="E33" s="36"/>
      <c r="F33" s="36"/>
      <c r="G33" s="36"/>
      <c r="H33" s="36"/>
      <c r="I33" s="36"/>
    </row>
    <row r="34" spans="1:9" ht="15.75">
      <c r="A34" s="37" t="s">
        <v>116</v>
      </c>
      <c r="B34" s="37"/>
      <c r="C34" s="37"/>
      <c r="D34" s="37"/>
      <c r="E34" s="37"/>
      <c r="F34" s="37"/>
      <c r="G34" s="37"/>
      <c r="H34" s="37"/>
      <c r="I34" s="37"/>
    </row>
    <row r="35" spans="1:9" ht="15.75">
      <c r="A35" s="38" t="s">
        <v>119</v>
      </c>
      <c r="B35" s="39"/>
      <c r="C35" s="39"/>
      <c r="D35" s="39"/>
      <c r="E35" s="39"/>
      <c r="F35" s="39"/>
      <c r="G35" s="39"/>
      <c r="H35" s="39"/>
      <c r="I35" s="39"/>
    </row>
    <row r="36" spans="1:9" ht="15.75">
      <c r="A36" s="16"/>
    </row>
    <row r="37" spans="1:9">
      <c r="A37" s="17" t="s">
        <v>117</v>
      </c>
    </row>
    <row r="38" spans="1:9" ht="15.75">
      <c r="A38" s="16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9" zoomScale="80" zoomScaleNormal="80" workbookViewId="0">
      <selection activeCell="A5" sqref="A5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44" t="s">
        <v>54</v>
      </c>
      <c r="B1" s="44"/>
      <c r="C1" s="44"/>
      <c r="D1" s="44"/>
      <c r="E1" s="44"/>
      <c r="F1" s="44"/>
      <c r="G1" s="44"/>
      <c r="H1" s="44"/>
    </row>
    <row r="2" spans="1:8" ht="16.5" customHeight="1">
      <c r="A2" s="46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 t="s">
        <v>5</v>
      </c>
      <c r="H2" s="45"/>
    </row>
    <row r="3" spans="1:8" ht="47.25" customHeight="1">
      <c r="A3" s="47"/>
      <c r="B3" s="45"/>
      <c r="C3" s="45"/>
      <c r="D3" s="45"/>
      <c r="E3" s="18" t="s">
        <v>6</v>
      </c>
      <c r="F3" s="18" t="s">
        <v>7</v>
      </c>
      <c r="G3" s="18" t="s">
        <v>6</v>
      </c>
      <c r="H3" s="18" t="s">
        <v>7</v>
      </c>
    </row>
    <row r="4" spans="1:8" ht="15" customHeight="1">
      <c r="A4" s="48"/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</row>
    <row r="5" spans="1:8" s="11" customFormat="1">
      <c r="A5" s="12" t="s">
        <v>56</v>
      </c>
      <c r="B5" s="49" t="s">
        <v>58</v>
      </c>
      <c r="C5" s="50"/>
      <c r="D5" s="50"/>
      <c r="E5" s="50"/>
      <c r="F5" s="50"/>
      <c r="G5" s="50"/>
      <c r="H5" s="51"/>
    </row>
    <row r="6" spans="1:8" ht="47.25">
      <c r="A6" s="23">
        <v>1</v>
      </c>
      <c r="B6" s="24" t="s">
        <v>77</v>
      </c>
      <c r="C6" s="19" t="s">
        <v>55</v>
      </c>
      <c r="D6" s="25">
        <v>25985.33</v>
      </c>
      <c r="E6" s="19">
        <v>12</v>
      </c>
      <c r="F6" s="26">
        <f t="shared" ref="F6:F17" si="0">D6*E6</f>
        <v>311823.96000000002</v>
      </c>
      <c r="G6" s="19">
        <v>12</v>
      </c>
      <c r="H6" s="26">
        <f t="shared" ref="H6:H17" si="1">D6*G6</f>
        <v>311823.96000000002</v>
      </c>
    </row>
    <row r="7" spans="1:8" ht="110.25">
      <c r="A7" s="23">
        <v>2</v>
      </c>
      <c r="B7" s="24" t="s">
        <v>78</v>
      </c>
      <c r="C7" s="19" t="s">
        <v>55</v>
      </c>
      <c r="D7" s="25">
        <v>7095.93</v>
      </c>
      <c r="E7" s="19">
        <v>12</v>
      </c>
      <c r="F7" s="26">
        <f t="shared" si="0"/>
        <v>85151.16</v>
      </c>
      <c r="G7" s="19">
        <v>12</v>
      </c>
      <c r="H7" s="26">
        <f t="shared" si="1"/>
        <v>85151.16</v>
      </c>
    </row>
    <row r="8" spans="1:8" ht="110.25">
      <c r="A8" s="23">
        <v>3</v>
      </c>
      <c r="B8" s="24" t="s">
        <v>79</v>
      </c>
      <c r="C8" s="19" t="s">
        <v>55</v>
      </c>
      <c r="D8" s="25">
        <v>2955.46</v>
      </c>
      <c r="E8" s="19">
        <v>12</v>
      </c>
      <c r="F8" s="26">
        <f t="shared" si="0"/>
        <v>35465.520000000004</v>
      </c>
      <c r="G8" s="19">
        <v>12</v>
      </c>
      <c r="H8" s="26">
        <f t="shared" si="1"/>
        <v>35465.520000000004</v>
      </c>
    </row>
    <row r="9" spans="1:8" ht="78.75">
      <c r="A9" s="23">
        <v>4</v>
      </c>
      <c r="B9" s="24" t="s">
        <v>80</v>
      </c>
      <c r="C9" s="19" t="s">
        <v>55</v>
      </c>
      <c r="D9" s="25">
        <v>1591.06</v>
      </c>
      <c r="E9" s="19">
        <v>12</v>
      </c>
      <c r="F9" s="26">
        <f t="shared" si="0"/>
        <v>19092.72</v>
      </c>
      <c r="G9" s="19">
        <v>12</v>
      </c>
      <c r="H9" s="26">
        <f t="shared" si="1"/>
        <v>19092.72</v>
      </c>
    </row>
    <row r="10" spans="1:8" ht="78.75">
      <c r="A10" s="23">
        <v>5</v>
      </c>
      <c r="B10" s="24" t="s">
        <v>81</v>
      </c>
      <c r="C10" s="19" t="s">
        <v>55</v>
      </c>
      <c r="D10" s="25">
        <v>4041.33</v>
      </c>
      <c r="E10" s="19">
        <v>12</v>
      </c>
      <c r="F10" s="26">
        <f t="shared" si="0"/>
        <v>48495.96</v>
      </c>
      <c r="G10" s="19">
        <v>12</v>
      </c>
      <c r="H10" s="26">
        <f t="shared" si="1"/>
        <v>48495.96</v>
      </c>
    </row>
    <row r="11" spans="1:8" ht="126">
      <c r="A11" s="23">
        <v>6</v>
      </c>
      <c r="B11" s="24" t="s">
        <v>82</v>
      </c>
      <c r="C11" s="19" t="s">
        <v>55</v>
      </c>
      <c r="D11" s="25">
        <v>4079.06</v>
      </c>
      <c r="E11" s="19">
        <v>12</v>
      </c>
      <c r="F11" s="26">
        <f t="shared" si="0"/>
        <v>48948.72</v>
      </c>
      <c r="G11" s="19">
        <v>12</v>
      </c>
      <c r="H11" s="26">
        <f t="shared" si="1"/>
        <v>48948.72</v>
      </c>
    </row>
    <row r="12" spans="1:8" ht="47.25">
      <c r="A12" s="23">
        <v>7</v>
      </c>
      <c r="B12" s="24" t="s">
        <v>83</v>
      </c>
      <c r="C12" s="19" t="s">
        <v>55</v>
      </c>
      <c r="D12" s="25">
        <v>9857.81</v>
      </c>
      <c r="E12" s="19">
        <v>12</v>
      </c>
      <c r="F12" s="26">
        <f t="shared" si="0"/>
        <v>118293.72</v>
      </c>
      <c r="G12" s="19">
        <v>12</v>
      </c>
      <c r="H12" s="26">
        <f t="shared" si="1"/>
        <v>118293.72</v>
      </c>
    </row>
    <row r="13" spans="1:8" ht="94.5">
      <c r="A13" s="23">
        <v>8</v>
      </c>
      <c r="B13" s="24" t="s">
        <v>84</v>
      </c>
      <c r="C13" s="19" t="s">
        <v>120</v>
      </c>
      <c r="D13" s="25">
        <v>737.75</v>
      </c>
      <c r="E13" s="19">
        <v>317</v>
      </c>
      <c r="F13" s="26">
        <f t="shared" si="0"/>
        <v>233866.75</v>
      </c>
      <c r="G13" s="19">
        <v>317</v>
      </c>
      <c r="H13" s="26">
        <f t="shared" si="1"/>
        <v>233866.75</v>
      </c>
    </row>
    <row r="14" spans="1:8" ht="31.5">
      <c r="A14" s="23">
        <v>9</v>
      </c>
      <c r="B14" s="24" t="s">
        <v>85</v>
      </c>
      <c r="C14" s="19" t="s">
        <v>120</v>
      </c>
      <c r="D14" s="25">
        <v>946.14</v>
      </c>
      <c r="E14" s="19">
        <v>217</v>
      </c>
      <c r="F14" s="26">
        <f t="shared" si="0"/>
        <v>205312.38</v>
      </c>
      <c r="G14" s="19">
        <v>217</v>
      </c>
      <c r="H14" s="26">
        <f t="shared" si="1"/>
        <v>205312.38</v>
      </c>
    </row>
    <row r="15" spans="1:8" ht="31.5">
      <c r="A15" s="23">
        <v>10</v>
      </c>
      <c r="B15" s="24" t="s">
        <v>86</v>
      </c>
      <c r="C15" s="19" t="s">
        <v>55</v>
      </c>
      <c r="D15" s="25">
        <v>2407.8000000000002</v>
      </c>
      <c r="E15" s="19">
        <v>4</v>
      </c>
      <c r="F15" s="26">
        <f t="shared" si="0"/>
        <v>9631.2000000000007</v>
      </c>
      <c r="G15" s="19">
        <v>4</v>
      </c>
      <c r="H15" s="26">
        <f t="shared" si="1"/>
        <v>9631.2000000000007</v>
      </c>
    </row>
    <row r="16" spans="1:8" ht="63">
      <c r="A16" s="23">
        <v>11</v>
      </c>
      <c r="B16" s="24" t="s">
        <v>87</v>
      </c>
      <c r="C16" s="19" t="s">
        <v>55</v>
      </c>
      <c r="D16" s="25">
        <v>339.92</v>
      </c>
      <c r="E16" s="19">
        <v>12</v>
      </c>
      <c r="F16" s="26">
        <f t="shared" si="0"/>
        <v>4079.04</v>
      </c>
      <c r="G16" s="19">
        <v>12</v>
      </c>
      <c r="H16" s="26">
        <f t="shared" si="1"/>
        <v>4079.04</v>
      </c>
    </row>
    <row r="17" spans="1:8" ht="63">
      <c r="A17" s="18">
        <v>12</v>
      </c>
      <c r="B17" s="27" t="s">
        <v>88</v>
      </c>
      <c r="C17" s="18" t="s">
        <v>55</v>
      </c>
      <c r="D17" s="25">
        <v>1046.78</v>
      </c>
      <c r="E17" s="19">
        <v>365</v>
      </c>
      <c r="F17" s="26">
        <f t="shared" si="0"/>
        <v>382074.7</v>
      </c>
      <c r="G17" s="19">
        <v>365</v>
      </c>
      <c r="H17" s="26">
        <f t="shared" si="1"/>
        <v>382074.7</v>
      </c>
    </row>
    <row r="18" spans="1:8">
      <c r="A18" s="45" t="s">
        <v>8</v>
      </c>
      <c r="B18" s="45"/>
      <c r="C18" s="45"/>
      <c r="D18" s="18">
        <f>SUM(D6:D17)</f>
        <v>61084.369999999995</v>
      </c>
      <c r="E18" s="18"/>
      <c r="F18" s="26">
        <f>SUM(F6:F17)</f>
        <v>1502235.83</v>
      </c>
      <c r="G18" s="18"/>
      <c r="H18" s="26">
        <f>SUM(H6:H17)</f>
        <v>1502235.83</v>
      </c>
    </row>
    <row r="20" spans="1:8" ht="42" customHeight="1">
      <c r="A20" s="43" t="s">
        <v>9</v>
      </c>
      <c r="B20" s="43"/>
      <c r="C20" s="43"/>
      <c r="D20" s="43"/>
      <c r="E20" s="43"/>
      <c r="F20" s="43"/>
      <c r="G20" s="43"/>
      <c r="H20" s="43"/>
    </row>
    <row r="21" spans="1:8" ht="35.25" customHeight="1">
      <c r="A21" s="43" t="s">
        <v>10</v>
      </c>
      <c r="B21" s="43"/>
      <c r="C21" s="43"/>
      <c r="D21" s="43"/>
      <c r="E21" s="43"/>
      <c r="F21" s="43"/>
      <c r="G21" s="43"/>
      <c r="H21" s="43"/>
    </row>
    <row r="22" spans="1:8" ht="53.25" customHeight="1">
      <c r="A22" s="43" t="s">
        <v>11</v>
      </c>
      <c r="B22" s="43"/>
      <c r="C22" s="43"/>
      <c r="D22" s="43"/>
      <c r="E22" s="43"/>
      <c r="F22" s="43"/>
      <c r="G22" s="43"/>
      <c r="H22" s="43"/>
    </row>
    <row r="23" spans="1:8" ht="90.75" customHeight="1">
      <c r="A23" s="43" t="s">
        <v>12</v>
      </c>
      <c r="B23" s="43"/>
      <c r="C23" s="43"/>
      <c r="D23" s="43"/>
      <c r="E23" s="43"/>
      <c r="F23" s="43"/>
      <c r="G23" s="43"/>
      <c r="H23" s="43"/>
    </row>
    <row r="24" spans="1:8" ht="119.25" customHeight="1">
      <c r="A24" s="43" t="s">
        <v>13</v>
      </c>
      <c r="B24" s="43"/>
      <c r="C24" s="43"/>
      <c r="D24" s="43"/>
      <c r="E24" s="43"/>
      <c r="F24" s="43"/>
      <c r="G24" s="43"/>
      <c r="H24" s="43"/>
    </row>
    <row r="25" spans="1:8" ht="33.75" customHeight="1">
      <c r="A25" s="43" t="s">
        <v>14</v>
      </c>
      <c r="B25" s="43"/>
      <c r="C25" s="43"/>
      <c r="D25" s="43"/>
      <c r="E25" s="43"/>
      <c r="F25" s="43"/>
      <c r="G25" s="43"/>
      <c r="H25" s="43"/>
    </row>
  </sheetData>
  <mergeCells count="15">
    <mergeCell ref="A1:H1"/>
    <mergeCell ref="E2:F2"/>
    <mergeCell ref="G2:H2"/>
    <mergeCell ref="A18:C18"/>
    <mergeCell ref="A20:H20"/>
    <mergeCell ref="A2:A4"/>
    <mergeCell ref="B2:B3"/>
    <mergeCell ref="C2:C3"/>
    <mergeCell ref="D2:D3"/>
    <mergeCell ref="B5:H5"/>
    <mergeCell ref="A25:H25"/>
    <mergeCell ref="A21:H21"/>
    <mergeCell ref="A22:H22"/>
    <mergeCell ref="A23:H23"/>
    <mergeCell ref="A24:H24"/>
  </mergeCells>
  <phoneticPr fontId="3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5" zoomScale="90" zoomScaleNormal="90" workbookViewId="0">
      <selection activeCell="K14" sqref="K14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44" t="s">
        <v>15</v>
      </c>
      <c r="B1" s="44"/>
      <c r="C1" s="44"/>
      <c r="D1" s="44"/>
      <c r="E1" s="44"/>
      <c r="F1" s="44"/>
    </row>
    <row r="2" spans="1:6" ht="119.25" customHeight="1">
      <c r="A2" s="46" t="s">
        <v>0</v>
      </c>
      <c r="B2" s="4" t="s">
        <v>1</v>
      </c>
      <c r="C2" s="4" t="s">
        <v>16</v>
      </c>
      <c r="D2" s="4" t="s">
        <v>17</v>
      </c>
      <c r="E2" s="8" t="s">
        <v>18</v>
      </c>
      <c r="F2" s="4" t="s">
        <v>19</v>
      </c>
    </row>
    <row r="3" spans="1:6">
      <c r="A3" s="48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47.25">
      <c r="A4" s="13">
        <v>1</v>
      </c>
      <c r="B4" s="21" t="s">
        <v>62</v>
      </c>
      <c r="C4" s="21" t="s">
        <v>63</v>
      </c>
      <c r="D4" s="4">
        <v>2065</v>
      </c>
      <c r="E4" s="9" t="s">
        <v>53</v>
      </c>
      <c r="F4" s="4"/>
    </row>
    <row r="5" spans="1:6" ht="31.5">
      <c r="A5" s="13">
        <v>2</v>
      </c>
      <c r="B5" s="21" t="s">
        <v>60</v>
      </c>
      <c r="C5" s="21" t="s">
        <v>61</v>
      </c>
      <c r="D5" s="4">
        <v>1234</v>
      </c>
      <c r="E5" s="4" t="s">
        <v>127</v>
      </c>
      <c r="F5" s="4"/>
    </row>
    <row r="6" spans="1:6" ht="31.5">
      <c r="A6" s="13">
        <v>3</v>
      </c>
      <c r="B6" s="21" t="s">
        <v>69</v>
      </c>
      <c r="C6" s="21" t="s">
        <v>91</v>
      </c>
      <c r="D6" s="10">
        <v>1470</v>
      </c>
      <c r="E6" s="4" t="s">
        <v>127</v>
      </c>
      <c r="F6" s="4" t="s">
        <v>70</v>
      </c>
    </row>
    <row r="7" spans="1:6" ht="31.5">
      <c r="A7" s="20">
        <v>4</v>
      </c>
      <c r="B7" s="21" t="s">
        <v>121</v>
      </c>
      <c r="C7" s="21" t="s">
        <v>91</v>
      </c>
      <c r="D7" s="10">
        <v>1100</v>
      </c>
      <c r="E7" s="4" t="s">
        <v>127</v>
      </c>
      <c r="F7" s="4"/>
    </row>
    <row r="8" spans="1:6">
      <c r="A8" s="20">
        <v>5</v>
      </c>
      <c r="B8" s="21" t="s">
        <v>122</v>
      </c>
      <c r="C8" s="21" t="s">
        <v>91</v>
      </c>
      <c r="D8" s="10">
        <v>370</v>
      </c>
      <c r="E8" s="4" t="s">
        <v>127</v>
      </c>
      <c r="F8" s="4"/>
    </row>
    <row r="9" spans="1:6">
      <c r="A9" s="20">
        <v>6</v>
      </c>
      <c r="B9" s="21" t="s">
        <v>123</v>
      </c>
      <c r="C9" s="21" t="s">
        <v>91</v>
      </c>
      <c r="D9" s="10">
        <v>370</v>
      </c>
      <c r="E9" s="4" t="s">
        <v>127</v>
      </c>
      <c r="F9" s="4" t="s">
        <v>68</v>
      </c>
    </row>
    <row r="10" spans="1:6" ht="31.5">
      <c r="A10" s="20">
        <v>7</v>
      </c>
      <c r="B10" s="21" t="s">
        <v>69</v>
      </c>
      <c r="C10" s="21" t="s">
        <v>91</v>
      </c>
      <c r="D10" s="10">
        <v>120</v>
      </c>
      <c r="E10" s="4" t="s">
        <v>127</v>
      </c>
      <c r="F10" s="4"/>
    </row>
    <row r="11" spans="1:6" ht="47.25">
      <c r="A11" s="20">
        <v>8</v>
      </c>
      <c r="B11" s="21" t="s">
        <v>64</v>
      </c>
      <c r="C11" s="21" t="s">
        <v>90</v>
      </c>
      <c r="D11" s="3">
        <v>3520</v>
      </c>
      <c r="E11" s="4" t="s">
        <v>128</v>
      </c>
      <c r="F11" s="4"/>
    </row>
    <row r="12" spans="1:6" ht="31.5">
      <c r="A12" s="20">
        <v>9</v>
      </c>
      <c r="B12" s="21" t="s">
        <v>124</v>
      </c>
      <c r="C12" s="21" t="s">
        <v>90</v>
      </c>
      <c r="D12" s="10">
        <v>1950</v>
      </c>
      <c r="E12" s="4" t="s">
        <v>127</v>
      </c>
      <c r="F12" s="4"/>
    </row>
    <row r="13" spans="1:6" ht="31.5">
      <c r="A13" s="20">
        <v>10</v>
      </c>
      <c r="B13" s="21" t="s">
        <v>125</v>
      </c>
      <c r="C13" s="21" t="s">
        <v>90</v>
      </c>
      <c r="D13" s="10">
        <v>1715</v>
      </c>
      <c r="E13" s="4" t="s">
        <v>127</v>
      </c>
      <c r="F13" s="4"/>
    </row>
    <row r="14" spans="1:6" ht="63">
      <c r="A14" s="20">
        <v>11</v>
      </c>
      <c r="B14" s="21" t="s">
        <v>66</v>
      </c>
      <c r="C14" s="21" t="s">
        <v>90</v>
      </c>
      <c r="D14" s="10">
        <v>9450</v>
      </c>
      <c r="E14" s="18" t="s">
        <v>127</v>
      </c>
      <c r="F14" s="9" t="s">
        <v>57</v>
      </c>
    </row>
    <row r="15" spans="1:6" ht="47.25">
      <c r="A15" s="20">
        <v>12</v>
      </c>
      <c r="B15" s="21" t="s">
        <v>129</v>
      </c>
      <c r="C15" s="21" t="s">
        <v>130</v>
      </c>
      <c r="D15" s="10">
        <v>1201.68</v>
      </c>
      <c r="E15" s="18" t="s">
        <v>127</v>
      </c>
      <c r="F15" s="9"/>
    </row>
    <row r="16" spans="1:6" ht="31.5">
      <c r="A16" s="20">
        <v>13</v>
      </c>
      <c r="B16" s="21" t="s">
        <v>67</v>
      </c>
      <c r="C16" s="21" t="s">
        <v>65</v>
      </c>
      <c r="D16" s="10">
        <v>7000</v>
      </c>
      <c r="E16" s="9" t="s">
        <v>53</v>
      </c>
      <c r="F16" s="4" t="s">
        <v>74</v>
      </c>
    </row>
    <row r="17" spans="1:6" ht="31.5">
      <c r="A17" s="20">
        <v>14</v>
      </c>
      <c r="B17" s="21" t="s">
        <v>59</v>
      </c>
      <c r="C17" s="22" t="s">
        <v>93</v>
      </c>
      <c r="D17" s="10">
        <v>2751.62</v>
      </c>
      <c r="E17" s="9" t="s">
        <v>53</v>
      </c>
      <c r="F17" s="9"/>
    </row>
    <row r="18" spans="1:6" ht="27" customHeight="1">
      <c r="A18" s="20">
        <v>15</v>
      </c>
      <c r="B18" s="21" t="s">
        <v>126</v>
      </c>
      <c r="C18" s="21" t="s">
        <v>89</v>
      </c>
      <c r="D18" s="10">
        <v>2308</v>
      </c>
      <c r="E18" s="9" t="s">
        <v>53</v>
      </c>
      <c r="F18" s="4" t="s">
        <v>71</v>
      </c>
    </row>
    <row r="19" spans="1:6" ht="31.5">
      <c r="A19" s="20">
        <v>16</v>
      </c>
      <c r="B19" s="21" t="s">
        <v>72</v>
      </c>
      <c r="C19" s="21" t="s">
        <v>89</v>
      </c>
      <c r="D19" s="10">
        <v>2024</v>
      </c>
      <c r="E19" s="9" t="s">
        <v>53</v>
      </c>
      <c r="F19" s="4" t="s">
        <v>73</v>
      </c>
    </row>
    <row r="20" spans="1:6" ht="47.25">
      <c r="A20" s="20">
        <v>17</v>
      </c>
      <c r="B20" s="21" t="s">
        <v>75</v>
      </c>
      <c r="C20" s="21" t="s">
        <v>92</v>
      </c>
      <c r="D20" s="10">
        <v>2244.7800000000002</v>
      </c>
      <c r="E20" s="9" t="s">
        <v>53</v>
      </c>
      <c r="F20" s="4" t="s">
        <v>76</v>
      </c>
    </row>
    <row r="21" spans="1:6">
      <c r="A21" s="52" t="s">
        <v>8</v>
      </c>
      <c r="B21" s="53"/>
      <c r="C21" s="54"/>
      <c r="D21" s="4">
        <f>SUM(D4:D20)</f>
        <v>40894.080000000002</v>
      </c>
      <c r="E21" s="4"/>
      <c r="F21" s="4"/>
    </row>
    <row r="23" spans="1:6" ht="220.5">
      <c r="A23" s="46" t="s">
        <v>0</v>
      </c>
      <c r="B23" s="4" t="s">
        <v>20</v>
      </c>
      <c r="C23" s="4" t="s">
        <v>21</v>
      </c>
      <c r="D23" s="4" t="s">
        <v>22</v>
      </c>
      <c r="E23" s="4" t="s">
        <v>23</v>
      </c>
    </row>
    <row r="24" spans="1:6">
      <c r="A24" s="48"/>
      <c r="B24" s="4">
        <v>6</v>
      </c>
      <c r="C24" s="4">
        <v>7</v>
      </c>
      <c r="D24" s="4">
        <v>8</v>
      </c>
      <c r="E24" s="4">
        <v>9</v>
      </c>
    </row>
    <row r="25" spans="1:6">
      <c r="A25" s="4">
        <v>1</v>
      </c>
      <c r="B25" s="4">
        <v>-77811.45</v>
      </c>
      <c r="C25" s="4">
        <v>312617.34999999998</v>
      </c>
      <c r="D25" s="4">
        <f>D21</f>
        <v>40894.080000000002</v>
      </c>
      <c r="E25" s="8">
        <f>B25+C25-D25</f>
        <v>193911.81999999995</v>
      </c>
    </row>
    <row r="27" spans="1:6" ht="89.25" customHeight="1">
      <c r="A27" s="43" t="s">
        <v>24</v>
      </c>
      <c r="B27" s="43"/>
      <c r="C27" s="43"/>
      <c r="D27" s="43"/>
      <c r="E27" s="43"/>
      <c r="F27" s="43"/>
    </row>
    <row r="28" spans="1:6" ht="54" customHeight="1">
      <c r="A28" s="43" t="s">
        <v>25</v>
      </c>
      <c r="B28" s="43"/>
      <c r="C28" s="43"/>
      <c r="D28" s="43"/>
      <c r="E28" s="43"/>
      <c r="F28" s="43"/>
    </row>
    <row r="29" spans="1:6" ht="86.25" customHeight="1">
      <c r="A29" s="43" t="s">
        <v>26</v>
      </c>
      <c r="B29" s="43"/>
      <c r="C29" s="43"/>
      <c r="D29" s="43"/>
      <c r="E29" s="43"/>
      <c r="F29" s="43"/>
    </row>
    <row r="30" spans="1:6" ht="144.75" customHeight="1">
      <c r="A30" s="43" t="s">
        <v>27</v>
      </c>
      <c r="B30" s="43"/>
      <c r="C30" s="43"/>
      <c r="D30" s="43"/>
      <c r="E30" s="43"/>
      <c r="F30" s="43"/>
    </row>
    <row r="31" spans="1:6" ht="23.25" customHeight="1">
      <c r="A31" s="43" t="s">
        <v>28</v>
      </c>
      <c r="B31" s="43"/>
      <c r="C31" s="43"/>
      <c r="D31" s="43"/>
      <c r="E31" s="43"/>
      <c r="F31" s="43"/>
    </row>
    <row r="32" spans="1:6" ht="114.75" customHeight="1">
      <c r="A32" s="43" t="s">
        <v>29</v>
      </c>
      <c r="B32" s="43"/>
      <c r="C32" s="43"/>
      <c r="D32" s="43"/>
      <c r="E32" s="43"/>
      <c r="F32" s="43"/>
    </row>
    <row r="33" spans="1:6" ht="37.5" customHeight="1">
      <c r="A33" s="43" t="s">
        <v>30</v>
      </c>
      <c r="B33" s="43"/>
      <c r="C33" s="43"/>
      <c r="D33" s="43"/>
      <c r="E33" s="43"/>
      <c r="F33" s="43"/>
    </row>
  </sheetData>
  <mergeCells count="11">
    <mergeCell ref="A30:F30"/>
    <mergeCell ref="A31:F31"/>
    <mergeCell ref="A32:F32"/>
    <mergeCell ref="A33:F33"/>
    <mergeCell ref="A2:A3"/>
    <mergeCell ref="A23:A24"/>
    <mergeCell ref="A1:F1"/>
    <mergeCell ref="A21:C21"/>
    <mergeCell ref="A27:F27"/>
    <mergeCell ref="A28:F28"/>
    <mergeCell ref="A29:F29"/>
  </mergeCells>
  <phoneticPr fontId="7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4" sqref="C2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55" t="s">
        <v>31</v>
      </c>
      <c r="B1" s="55"/>
      <c r="C1" s="55"/>
    </row>
    <row r="2" spans="1:3" ht="64.5" customHeight="1">
      <c r="A2" s="46" t="s">
        <v>0</v>
      </c>
      <c r="B2" s="4" t="s">
        <v>32</v>
      </c>
      <c r="C2" s="3" t="s">
        <v>33</v>
      </c>
    </row>
    <row r="3" spans="1:3" ht="16.5" customHeight="1">
      <c r="A3" s="48"/>
      <c r="B3" s="2">
        <v>1</v>
      </c>
      <c r="C3" s="3">
        <v>2</v>
      </c>
    </row>
    <row r="4" spans="1:3">
      <c r="A4" s="4">
        <v>1</v>
      </c>
      <c r="B4" s="4" t="s">
        <v>34</v>
      </c>
      <c r="C4" s="4">
        <v>209903.44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43" t="s">
        <v>35</v>
      </c>
      <c r="B14" s="43"/>
      <c r="C14" s="43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55" t="s">
        <v>36</v>
      </c>
      <c r="B1" s="55"/>
      <c r="C1" s="55"/>
      <c r="D1" s="55"/>
    </row>
    <row r="2" spans="1:4" ht="77.25" customHeight="1">
      <c r="A2" s="46" t="s">
        <v>0</v>
      </c>
      <c r="B2" s="4" t="s">
        <v>37</v>
      </c>
      <c r="C2" s="3" t="s">
        <v>38</v>
      </c>
      <c r="D2" s="3" t="s">
        <v>39</v>
      </c>
    </row>
    <row r="3" spans="1:4">
      <c r="A3" s="48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8</v>
      </c>
      <c r="C4" s="5">
        <v>5</v>
      </c>
      <c r="D4" s="5">
        <v>29413.43</v>
      </c>
    </row>
    <row r="5" spans="1:4">
      <c r="A5" s="5" t="s">
        <v>8</v>
      </c>
      <c r="B5" s="4">
        <f>SUM(B4:B4)</f>
        <v>8</v>
      </c>
      <c r="C5" s="4">
        <f>SUM(C4:C4)</f>
        <v>5</v>
      </c>
      <c r="D5" s="4">
        <f>SUM(D4:D4)</f>
        <v>29413.43</v>
      </c>
    </row>
    <row r="7" spans="1:4" ht="57.75" customHeight="1">
      <c r="A7" s="43" t="s">
        <v>40</v>
      </c>
      <c r="B7" s="43"/>
      <c r="C7" s="43"/>
      <c r="D7" s="43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6" sqref="D6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56" t="s">
        <v>41</v>
      </c>
      <c r="B1" s="56"/>
      <c r="C1" s="56"/>
      <c r="D1" s="56"/>
      <c r="E1" s="56"/>
      <c r="F1" s="56"/>
    </row>
    <row r="2" spans="1:6" ht="65.25" customHeight="1">
      <c r="A2" s="46" t="s">
        <v>0</v>
      </c>
      <c r="B2" s="3" t="s">
        <v>42</v>
      </c>
      <c r="C2" s="3" t="s">
        <v>43</v>
      </c>
      <c r="D2" s="3" t="s">
        <v>44</v>
      </c>
      <c r="E2" s="4" t="s">
        <v>45</v>
      </c>
      <c r="F2" s="4" t="s">
        <v>46</v>
      </c>
    </row>
    <row r="3" spans="1:6" ht="18" customHeight="1">
      <c r="A3" s="48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47</v>
      </c>
      <c r="C4" s="5">
        <v>312459.71000000002</v>
      </c>
      <c r="D4" s="5">
        <v>1718772.1</v>
      </c>
      <c r="E4" s="5">
        <v>1665622.68</v>
      </c>
      <c r="F4" s="4">
        <f>C4+D4-E4</f>
        <v>365609.13000000012</v>
      </c>
    </row>
    <row r="5" spans="1:6" ht="31.5">
      <c r="A5" s="4">
        <v>2</v>
      </c>
      <c r="B5" s="5" t="s">
        <v>48</v>
      </c>
      <c r="C5" s="4" t="s">
        <v>49</v>
      </c>
      <c r="D5" s="4" t="s">
        <v>49</v>
      </c>
      <c r="E5" s="4" t="s">
        <v>49</v>
      </c>
      <c r="F5" s="4" t="s">
        <v>49</v>
      </c>
    </row>
    <row r="6" spans="1:6">
      <c r="A6" s="5"/>
      <c r="B6" s="5"/>
      <c r="C6" s="5"/>
      <c r="D6" s="5"/>
      <c r="E6" s="5"/>
      <c r="F6" s="5"/>
    </row>
    <row r="7" spans="1:6">
      <c r="A7" s="45" t="s">
        <v>8</v>
      </c>
      <c r="B7" s="45"/>
      <c r="C7" s="6"/>
      <c r="D7" s="6"/>
      <c r="E7" s="7"/>
      <c r="F7" s="5"/>
    </row>
    <row r="9" spans="1:6" ht="16.5" customHeight="1">
      <c r="A9" s="43" t="s">
        <v>50</v>
      </c>
      <c r="B9" s="43"/>
      <c r="C9" s="43"/>
      <c r="D9" s="43"/>
      <c r="E9" s="43"/>
      <c r="F9" s="43"/>
    </row>
    <row r="11" spans="1:6" ht="56.25" customHeight="1">
      <c r="A11" s="43" t="s">
        <v>51</v>
      </c>
      <c r="B11" s="43"/>
      <c r="C11" s="43"/>
      <c r="D11" s="43"/>
      <c r="E11" s="43"/>
      <c r="F11" s="43"/>
    </row>
    <row r="12" spans="1:6" ht="79.5" customHeight="1">
      <c r="A12" s="43" t="s">
        <v>52</v>
      </c>
      <c r="B12" s="43"/>
      <c r="C12" s="43"/>
      <c r="D12" s="43"/>
      <c r="E12" s="43"/>
      <c r="F12" s="43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