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14370" windowHeight="12360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32" i="1" l="1"/>
  <c r="F20" i="1"/>
  <c r="H19" i="1"/>
  <c r="H18" i="1"/>
  <c r="F15" i="1"/>
  <c r="F16" i="1"/>
  <c r="H15" i="1"/>
  <c r="H16" i="1"/>
  <c r="H6" i="1"/>
  <c r="H7" i="1"/>
  <c r="H8" i="1"/>
  <c r="H9" i="1"/>
  <c r="H10" i="1"/>
  <c r="H11" i="1"/>
  <c r="H12" i="1"/>
  <c r="H13" i="1"/>
  <c r="F6" i="1"/>
  <c r="F7" i="1"/>
  <c r="F8" i="1"/>
  <c r="F9" i="1"/>
  <c r="F10" i="1"/>
  <c r="F11" i="1"/>
  <c r="F12" i="1"/>
  <c r="F13" i="1"/>
  <c r="H22" i="1"/>
  <c r="H23" i="1"/>
  <c r="H25" i="1"/>
  <c r="H26" i="1"/>
  <c r="H27" i="1"/>
  <c r="H28" i="1"/>
  <c r="H30" i="1"/>
  <c r="H31" i="1"/>
  <c r="F22" i="1"/>
  <c r="F23" i="1"/>
  <c r="F25" i="1"/>
  <c r="F26" i="1"/>
  <c r="F27" i="1"/>
  <c r="F28" i="1"/>
  <c r="F30" i="1"/>
  <c r="F31" i="1"/>
  <c r="F18" i="1" l="1"/>
  <c r="F19" i="1"/>
  <c r="H20" i="1"/>
  <c r="F4" i="7" l="1"/>
  <c r="D5" i="3"/>
  <c r="C5" i="3"/>
  <c r="B5" i="3"/>
  <c r="D48" i="2"/>
  <c r="H32" i="1"/>
  <c r="F32" i="1"/>
  <c r="D52" i="2" l="1"/>
  <c r="E52" i="2" s="1"/>
</calcChain>
</file>

<file path=xl/sharedStrings.xml><?xml version="1.0" encoding="utf-8"?>
<sst xmlns="http://schemas.openxmlformats.org/spreadsheetml/2006/main" count="286" uniqueCount="203">
  <si>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</si>
  <si>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</si>
  <si>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</si>
  <si>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</si>
  <si>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</si>
  <si>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</si>
  <si>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</si>
  <si>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</si>
  <si>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</si>
  <si>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</si>
  <si>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</si>
  <si>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</si>
  <si>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</si>
  <si>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</si>
  <si>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</si>
  <si>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</si>
  <si>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</si>
  <si>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</si>
  <si>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</si>
  <si>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</si>
  <si>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</si>
  <si>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</si>
  <si>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</si>
  <si>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</si>
  <si>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</si>
  <si>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</si>
  <si>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</si>
  <si>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</si>
  <si>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</si>
  <si>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</si>
  <si>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</si>
  <si>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</si>
  <si>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</si>
  <si>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</si>
  <si>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</si>
  <si>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</si>
  <si>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</si>
  <si>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</si>
  <si>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</si>
  <si>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</si>
  <si>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</si>
  <si>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</si>
  <si>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</si>
  <si>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</si>
  <si>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</si>
  <si>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</si>
  <si>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</si>
  <si>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</si>
  <si>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</si>
  <si>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</si>
  <si>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</si>
  <si>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</si>
  <si>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</si>
  <si>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</si>
  <si>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 xml:space="preserve">1. Перечень работ по содержанию общего имущества </t>
  </si>
  <si>
    <t>Утепление трубопроводов отопления, ГВС в чердачных и подвальных помещениях.</t>
  </si>
  <si>
    <t>Обслуживание коллективных (общедомовых) приборов учета тепловой энергии.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</si>
  <si>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</si>
  <si>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</si>
  <si>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Утепление трубопроводов холодного водоснабжения и водоотведения в чердачных и подвальных помещениях.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</si>
  <si>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</si>
  <si>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</si>
  <si>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</si>
  <si>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</si>
  <si>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Уборка помещений общего пользования.</t>
  </si>
  <si>
    <t>Содержание лифтового оборудования.</t>
  </si>
  <si>
    <t>Периодическое техническое освидетельствование и страхование лифтового оборудования.</t>
  </si>
  <si>
    <t>Услуга по содержанию лифтового оборудования, в том числе:</t>
  </si>
  <si>
    <t>I</t>
  </si>
  <si>
    <t>II</t>
  </si>
  <si>
    <t>III</t>
  </si>
  <si>
    <t>IV</t>
  </si>
  <si>
    <t xml:space="preserve"> </t>
  </si>
  <si>
    <t>акт от 14.08.2025</t>
  </si>
  <si>
    <t>акт от 20.08.2025</t>
  </si>
  <si>
    <t>акт от 23.07.2025</t>
  </si>
  <si>
    <t>акт от 27.08.2025, от 20.05.2025</t>
  </si>
  <si>
    <t>акт  от 28.04.2025</t>
  </si>
  <si>
    <t>акт от 25.04.2025, 24.04.2025</t>
  </si>
  <si>
    <t>акт от 03.03.2025</t>
  </si>
  <si>
    <t>акт от 15.04.2025</t>
  </si>
  <si>
    <t>акт от 16.04.2025</t>
  </si>
  <si>
    <t xml:space="preserve">Замена кранов  в подвале (2 шт) </t>
  </si>
  <si>
    <t>заявка № 8567 от 26.11.2025</t>
  </si>
  <si>
    <t>а) промазка замазкой (мастикой) гребней и свищей в местах протечек кровли, удаления с крыш снега и наледи, очистка кровли от мусора, грязи, листьев</t>
  </si>
  <si>
    <t>б) укрепление водосточных труб, колен, воронок</t>
  </si>
  <si>
    <t xml:space="preserve">в) проверка исправности слуховых окон и жалюзи, состояние продухов в цоколях </t>
  </si>
  <si>
    <t>г) замена разбитых стекол окон и дверей в помещениях общего пользования</t>
  </si>
  <si>
    <t>д) укрепление входных дверей в помещениях общего пользования</t>
  </si>
  <si>
    <t>е) проверка наличия тяги в дымовентиляционных каналах</t>
  </si>
  <si>
    <t>ж) проверка исправности канализационных вытяжек</t>
  </si>
  <si>
    <t>з) укрепление провисших отмосток</t>
  </si>
  <si>
    <t>а) проверка заземления оболочки электрокабеля, замеры сопротивления</t>
  </si>
  <si>
    <t>б) проверка заземления ванн</t>
  </si>
  <si>
    <t>г) обслуживание коллективных (общедомовых) приборов учета электрической энергии</t>
  </si>
  <si>
    <t xml:space="preserve">а) уборка земельного участка         </t>
  </si>
  <si>
    <t xml:space="preserve">б) озеленение (покос, формовка кустов и т.д.)                          </t>
  </si>
  <si>
    <t xml:space="preserve">в) механизированная погрузка и вывоз снега     </t>
  </si>
  <si>
    <t>Замена крана на батареи (кв. 29)</t>
  </si>
  <si>
    <t>заявка № 7340 от 07.08.2025</t>
  </si>
  <si>
    <t>заявка № 6709 от 07.04.2025</t>
  </si>
  <si>
    <t>заявка № 6757 от 16.04.2026</t>
  </si>
  <si>
    <t>Замена  кранов на батареях   (кв. 1)</t>
  </si>
  <si>
    <t>заявка № 6777 от 21.04.2026</t>
  </si>
  <si>
    <t>Замена   отсекающих кранов ГВС и ХВС  (кв.126)</t>
  </si>
  <si>
    <t>заявка № 6552 от 14.03.2025</t>
  </si>
  <si>
    <t>Замена   отсекающих кранов ГВС и ХВС  (кв.152)</t>
  </si>
  <si>
    <t>Замена   отсекающих кранов ГВС и ХВС  (кв.71)</t>
  </si>
  <si>
    <t>заявка № 7388 от 14.08.2025</t>
  </si>
  <si>
    <t>заявка № 6805 от 24.04.2025</t>
  </si>
  <si>
    <t>заявка № 7581 от 12.09.2025</t>
  </si>
  <si>
    <t>Замена   отсекающих кранов на батарее (кв.82)</t>
  </si>
  <si>
    <t>Замена  крана на батареи   (кв.156)</t>
  </si>
  <si>
    <t>Замена  крана на батареи   (кв.186)</t>
  </si>
  <si>
    <t>Замена   отсекающих кранов на батарее (кв.196)</t>
  </si>
  <si>
    <t>заявка №7845 от 01.10.2025</t>
  </si>
  <si>
    <t>заявка № 7502 от 02.09.2025</t>
  </si>
  <si>
    <t>Замена   отсекающих кранов ГВС (кв.129)</t>
  </si>
  <si>
    <t>Замена   отсекающих кранов ГВС (кв.87)</t>
  </si>
  <si>
    <t>заявка № 8094 от 15.10.2025</t>
  </si>
  <si>
    <t>Замена   отсекающего крана ХВС (кв.173)</t>
  </si>
  <si>
    <t>заявка №8095 от 15.10.2025</t>
  </si>
  <si>
    <t>Замена   отсекающего крана ХВС (кв.70)</t>
  </si>
  <si>
    <t>заявка №6289 от 03.02.2025</t>
  </si>
  <si>
    <t>Замена   отсекающих кранов на батарее (кв.123)</t>
  </si>
  <si>
    <t>заявка №7022 от 04.06.2025</t>
  </si>
  <si>
    <t>заявка №8018 от 10.10.2025</t>
  </si>
  <si>
    <t>Замена   отсекающих кранов на батарее (кв.212)</t>
  </si>
  <si>
    <t>заявка №6732 от 14.04.2025</t>
  </si>
  <si>
    <t>Замена   отсекающих кранов на батарее (кв.119)</t>
  </si>
  <si>
    <t>заявка № 7763 от 29.09.2025</t>
  </si>
  <si>
    <t>Замена   отсекающих кранов на батарее (кв.80)</t>
  </si>
  <si>
    <t>заявка № 7262 от 25.07.2025</t>
  </si>
  <si>
    <t>Замена   отсекающего крана ХВС (кв.111)</t>
  </si>
  <si>
    <t>заявка №6116 от 09.01.2025</t>
  </si>
  <si>
    <t>Замена   отсекающих кранов на батарее (кв.12)</t>
  </si>
  <si>
    <t>заявка №6887 от 13.05.2025</t>
  </si>
  <si>
    <t>заявка №7808 от 30.09.2025</t>
  </si>
  <si>
    <t xml:space="preserve">Замена светильника  подъезд № 3 </t>
  </si>
  <si>
    <t>заявка №8549 от 27.11.2025</t>
  </si>
  <si>
    <t>Поверка средств измерения</t>
  </si>
  <si>
    <t>подготовка к отопительному сезону</t>
  </si>
  <si>
    <t xml:space="preserve">Замена прожектора подъезд № 4 </t>
  </si>
  <si>
    <t>заявка № 7737 от 26.09.2025</t>
  </si>
  <si>
    <t>заявка № 7312 от 05.08.2025</t>
  </si>
  <si>
    <t>заявка №7257от 25.07.2025</t>
  </si>
  <si>
    <t>Покраска домофонной двери  подъезда № 6</t>
  </si>
  <si>
    <t xml:space="preserve">Покраска МАФ </t>
  </si>
  <si>
    <t>заявка № 7799 от 30.09.2025</t>
  </si>
  <si>
    <t>заявка № 3722 от 05.08.2025</t>
  </si>
  <si>
    <t xml:space="preserve">Ремонт ХВС и ГВС а КУИ  подъезд № 3 </t>
  </si>
  <si>
    <t>Установка решеток  на продухах техэтаж</t>
  </si>
  <si>
    <t>Замена   отсекающих кранов на батарее (кв.225)</t>
  </si>
  <si>
    <t>заявка №6711 от 08.04.2025</t>
  </si>
  <si>
    <t>техническая неисправность</t>
  </si>
  <si>
    <t>защита от птиц</t>
  </si>
  <si>
    <t xml:space="preserve">подготовка к сезонной эксплуатации 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</si>
  <si>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</si>
  <si>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</si>
  <si>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</si>
  <si>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</si>
  <si>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</si>
  <si>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</si>
  <si>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</si>
  <si>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</si>
  <si>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</si>
  <si>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</si>
  <si>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</si>
  <si>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</si>
  <si>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</si>
  <si>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</si>
  <si>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</si>
  <si>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</si>
  <si>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</si>
  <si>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</si>
  <si>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</si>
  <si>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</si>
  <si>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</si>
  <si>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</si>
  <si>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</si>
  <si>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</si>
  <si>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Ватутина, дом 51</t>
  </si>
  <si>
    <t>многокватирного дома):  12662,60 м2.</t>
  </si>
  <si>
    <t>Замена   отсекающего крана на ХВС (кв.196)</t>
  </si>
  <si>
    <t>Замена крана отсекающего крана на техэтаже</t>
  </si>
  <si>
    <t>Замена   отсекающего крана</t>
  </si>
  <si>
    <t>Замена   отсекающих кранов на батарее (кв.156)</t>
  </si>
  <si>
    <t>Замена пробки на батареии кв. 95</t>
  </si>
  <si>
    <t xml:space="preserve">Замена прожектора </t>
  </si>
  <si>
    <t xml:space="preserve">Замена светильника  </t>
  </si>
  <si>
    <t>Замена тройника на  стояке ХВС (кв. 173)</t>
  </si>
  <si>
    <t xml:space="preserve">Ремонт детской площадки </t>
  </si>
  <si>
    <t>Установка сеток  на продухах техэтаж</t>
  </si>
  <si>
    <t>заявка № 7263 от 25.07.2025 (техническая неисправность)</t>
  </si>
  <si>
    <t>Замена  кранов на батареях (кв. 1)</t>
  </si>
  <si>
    <t>Замена  крана на батареи (кв. 103)</t>
  </si>
  <si>
    <t>Замена  крана на батареи (кв. 106)</t>
  </si>
  <si>
    <t>Замена  крана на батареи (кв. 255)</t>
  </si>
  <si>
    <t>Замена  кранов  на батареи (кв.95)</t>
  </si>
  <si>
    <t>Техническое обслуживание ограждающих несущих и не ненесущих конструкций, крыши, входящих в состав общего имущества, в том числе:</t>
  </si>
  <si>
    <t>V</t>
  </si>
  <si>
    <t>Содержание земельного участка, уборка помещений общего пользования: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</si>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</sst>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 shrinkToFit="1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F42" sqref="F42"/>
    </sheetView>
  </sheetViews>
  <sheetFormatPr defaultRowHeight="15"/>
  <cols>
    <col min="1" max="1" width="40.140625" bestFit="1" customWidth="1"/>
  </cols>
  <sheetData>
    <row r="1" spans="1:8" ht="15.75">
      <c r="A1" s="49" t="s">
        <v>157</v>
      </c>
      <c r="B1" s="49"/>
      <c r="C1" s="49"/>
      <c r="D1" s="49"/>
      <c r="E1" s="49"/>
      <c r="F1" s="49"/>
      <c r="G1" s="49"/>
      <c r="H1" s="49"/>
    </row>
    <row r="2" spans="1:8" ht="15.75">
      <c r="A2" s="49" t="s">
        <v>158</v>
      </c>
      <c r="B2" s="49"/>
      <c r="C2" s="49"/>
      <c r="D2" s="49"/>
      <c r="E2" s="49"/>
      <c r="F2" s="49"/>
      <c r="G2" s="49"/>
      <c r="H2" s="49"/>
    </row>
    <row r="3" spans="1:8" ht="15.75">
      <c r="A3" s="49" t="s">
        <v>159</v>
      </c>
      <c r="B3" s="49"/>
      <c r="C3" s="49"/>
      <c r="D3" s="49"/>
      <c r="E3" s="49"/>
      <c r="F3" s="49"/>
      <c r="G3" s="49"/>
      <c r="H3" s="49"/>
    </row>
    <row r="4" spans="1:8" ht="15.75">
      <c r="A4" s="49"/>
      <c r="B4" s="49"/>
      <c r="C4" s="49"/>
      <c r="D4" s="49"/>
      <c r="E4" s="49"/>
      <c r="F4" s="49"/>
      <c r="G4" s="49"/>
      <c r="H4" s="49"/>
    </row>
    <row r="5" spans="1:8" ht="15.75">
      <c r="A5" s="35"/>
      <c r="B5" s="35"/>
      <c r="C5" s="35"/>
      <c r="D5" s="35"/>
      <c r="E5" s="35"/>
      <c r="F5" s="35"/>
      <c r="G5" s="35"/>
      <c r="H5" s="35"/>
    </row>
    <row r="6" spans="1:8" ht="18.75">
      <c r="A6" s="48" t="s">
        <v>160</v>
      </c>
      <c r="B6" s="48"/>
      <c r="C6" s="48"/>
      <c r="D6" s="48"/>
      <c r="E6" s="48"/>
      <c r="F6" s="48"/>
      <c r="G6" s="48"/>
      <c r="H6" s="48"/>
    </row>
    <row r="7" spans="1:8" ht="16.5">
      <c r="A7" s="43" t="s">
        <v>161</v>
      </c>
      <c r="B7" s="43"/>
      <c r="C7" s="43"/>
      <c r="D7" s="43"/>
      <c r="E7" s="43"/>
      <c r="F7" s="43"/>
      <c r="G7" s="43"/>
      <c r="H7" s="43"/>
    </row>
    <row r="8" spans="1:8" ht="15.75">
      <c r="A8" s="19"/>
    </row>
    <row r="9" spans="1:8" ht="15.75">
      <c r="A9" s="19"/>
    </row>
    <row r="10" spans="1:8" ht="15.75">
      <c r="A10" s="44" t="s">
        <v>162</v>
      </c>
      <c r="B10" s="44"/>
      <c r="C10" s="44"/>
      <c r="D10" s="44"/>
      <c r="E10" s="44"/>
      <c r="F10" s="44"/>
      <c r="G10" s="44"/>
      <c r="H10" s="44"/>
    </row>
    <row r="11" spans="1:8" ht="18.75">
      <c r="A11" s="45" t="s">
        <v>181</v>
      </c>
      <c r="B11" s="46"/>
      <c r="C11" s="46"/>
      <c r="D11" s="46"/>
      <c r="E11" s="46"/>
      <c r="F11" s="46"/>
      <c r="G11" s="46"/>
      <c r="H11" s="46"/>
    </row>
    <row r="12" spans="1:8" ht="18.75">
      <c r="A12" s="45" t="s">
        <v>163</v>
      </c>
      <c r="B12" s="35"/>
      <c r="C12" s="35"/>
      <c r="D12" s="35"/>
      <c r="E12" s="35"/>
      <c r="F12" s="35"/>
      <c r="G12" s="35"/>
      <c r="H12" s="35"/>
    </row>
    <row r="13" spans="1:8" ht="15.75">
      <c r="A13" s="19"/>
    </row>
    <row r="14" spans="1:8" ht="15.75">
      <c r="A14" s="47" t="s">
        <v>164</v>
      </c>
      <c r="B14" s="35"/>
      <c r="C14" s="35"/>
      <c r="D14" s="35"/>
      <c r="E14" s="35"/>
      <c r="F14" s="35"/>
      <c r="G14" s="35"/>
      <c r="H14" s="35"/>
    </row>
    <row r="15" spans="1:8" ht="15.75">
      <c r="A15" s="35" t="s">
        <v>165</v>
      </c>
      <c r="B15" s="35"/>
      <c r="C15" s="35"/>
      <c r="D15" s="35"/>
      <c r="E15" s="35"/>
      <c r="F15" s="35"/>
      <c r="G15" s="35"/>
      <c r="H15" s="35"/>
    </row>
    <row r="16" spans="1:8" ht="15.75">
      <c r="A16" s="20"/>
    </row>
    <row r="17" spans="1:8" ht="15.75">
      <c r="A17" s="47" t="s">
        <v>166</v>
      </c>
      <c r="B17" s="35"/>
      <c r="C17" s="35"/>
      <c r="D17" s="35"/>
      <c r="E17" s="35"/>
      <c r="F17" s="35"/>
      <c r="G17" s="35"/>
      <c r="H17" s="35"/>
    </row>
    <row r="18" spans="1:8" ht="15.75">
      <c r="A18" s="35" t="s">
        <v>167</v>
      </c>
      <c r="B18" s="35"/>
      <c r="C18" s="35"/>
      <c r="D18" s="35"/>
      <c r="E18" s="35"/>
      <c r="F18" s="35"/>
      <c r="G18" s="35"/>
      <c r="H18" s="35"/>
    </row>
    <row r="19" spans="1:8" ht="15.75">
      <c r="A19" s="35" t="s">
        <v>168</v>
      </c>
      <c r="B19" s="35"/>
      <c r="C19" s="35"/>
      <c r="D19" s="35"/>
      <c r="E19" s="35"/>
      <c r="F19" s="35"/>
      <c r="G19" s="35"/>
      <c r="H19" s="35"/>
    </row>
    <row r="20" spans="1:8" ht="15.75">
      <c r="A20" s="19"/>
    </row>
    <row r="21" spans="1:8" ht="15.75">
      <c r="A21" s="47" t="s">
        <v>169</v>
      </c>
      <c r="B21" s="35"/>
      <c r="C21" s="35"/>
      <c r="D21" s="35"/>
      <c r="E21" s="35"/>
      <c r="F21" s="35"/>
      <c r="G21" s="35"/>
      <c r="H21" s="35"/>
    </row>
    <row r="22" spans="1:8" ht="15.75">
      <c r="A22" s="35" t="s">
        <v>170</v>
      </c>
      <c r="B22" s="35"/>
      <c r="C22" s="35"/>
      <c r="D22" s="35"/>
      <c r="E22" s="35"/>
      <c r="F22" s="35"/>
      <c r="G22" s="35"/>
      <c r="H22" s="35"/>
    </row>
    <row r="23" spans="1:8" ht="15.75">
      <c r="A23" s="35" t="s">
        <v>171</v>
      </c>
      <c r="B23" s="35"/>
      <c r="C23" s="35"/>
      <c r="D23" s="35"/>
      <c r="E23" s="35"/>
      <c r="F23" s="35"/>
      <c r="G23" s="35"/>
      <c r="H23" s="35"/>
    </row>
    <row r="24" spans="1:8" ht="15.75">
      <c r="A24" s="35"/>
      <c r="B24" s="35"/>
      <c r="C24" s="35"/>
      <c r="D24" s="35"/>
      <c r="E24" s="35"/>
      <c r="F24" s="35"/>
      <c r="G24" s="35"/>
      <c r="H24" s="35"/>
    </row>
    <row r="25" spans="1:8" ht="15.75">
      <c r="A25" s="40" t="s">
        <v>172</v>
      </c>
      <c r="B25" s="40"/>
      <c r="C25" s="40"/>
      <c r="D25" s="40"/>
      <c r="E25" s="40"/>
      <c r="F25" s="40"/>
      <c r="G25" s="40"/>
      <c r="H25" s="40"/>
    </row>
    <row r="26" spans="1:8" ht="15.75">
      <c r="A26" s="41" t="s">
        <v>173</v>
      </c>
      <c r="B26" s="42"/>
      <c r="C26" s="42"/>
      <c r="D26" s="42"/>
      <c r="E26" s="42"/>
      <c r="F26" s="42"/>
      <c r="G26" s="42"/>
      <c r="H26" s="42"/>
    </row>
    <row r="27" spans="1:8" ht="15.75">
      <c r="A27" s="35" t="s">
        <v>174</v>
      </c>
      <c r="B27" s="35"/>
      <c r="C27" s="35"/>
      <c r="D27" s="35"/>
      <c r="E27" s="35"/>
      <c r="F27" s="35"/>
      <c r="G27" s="35"/>
      <c r="H27" s="35"/>
    </row>
    <row r="28" spans="1:8" ht="15.75">
      <c r="A28" s="19"/>
      <c r="B28" s="19"/>
      <c r="C28" s="19"/>
      <c r="D28" s="19"/>
      <c r="E28" s="19"/>
      <c r="F28" s="19"/>
      <c r="G28" s="19"/>
      <c r="H28" s="19"/>
    </row>
    <row r="29" spans="1:8" ht="15.75">
      <c r="A29" s="41" t="s">
        <v>175</v>
      </c>
      <c r="B29" s="35"/>
      <c r="C29" s="35"/>
      <c r="D29" s="35"/>
      <c r="E29" s="35"/>
      <c r="F29" s="35"/>
      <c r="G29" s="35"/>
      <c r="H29" s="35"/>
    </row>
    <row r="30" spans="1:8" ht="15.75">
      <c r="A30" s="35" t="s">
        <v>176</v>
      </c>
      <c r="B30" s="35"/>
      <c r="C30" s="35"/>
      <c r="D30" s="35"/>
      <c r="E30" s="35"/>
      <c r="F30" s="35"/>
      <c r="G30" s="35"/>
      <c r="H30" s="35"/>
    </row>
    <row r="31" spans="1:8" ht="15.75">
      <c r="A31" s="35" t="s">
        <v>177</v>
      </c>
      <c r="B31" s="35"/>
      <c r="C31" s="35"/>
      <c r="D31" s="35"/>
      <c r="E31" s="35"/>
      <c r="F31" s="35"/>
      <c r="G31" s="35"/>
      <c r="H31" s="35"/>
    </row>
    <row r="32" spans="1:8" ht="15.75">
      <c r="A32" s="19"/>
    </row>
    <row r="33" spans="1:9" ht="15.75">
      <c r="A33" s="36" t="s">
        <v>178</v>
      </c>
      <c r="B33" s="36"/>
      <c r="C33" s="36"/>
      <c r="D33" s="36"/>
      <c r="E33" s="36"/>
      <c r="F33" s="36"/>
      <c r="G33" s="36"/>
      <c r="H33" s="36"/>
      <c r="I33" s="36"/>
    </row>
    <row r="34" spans="1:9" ht="15.75">
      <c r="A34" s="37" t="s">
        <v>179</v>
      </c>
      <c r="B34" s="37"/>
      <c r="C34" s="37"/>
      <c r="D34" s="37"/>
      <c r="E34" s="37"/>
      <c r="F34" s="37"/>
      <c r="G34" s="37"/>
      <c r="H34" s="37"/>
      <c r="I34" s="37"/>
    </row>
    <row r="35" spans="1:9" ht="15.75">
      <c r="A35" s="38" t="s">
        <v>182</v>
      </c>
      <c r="B35" s="39"/>
      <c r="C35" s="39"/>
      <c r="D35" s="39"/>
      <c r="E35" s="39"/>
      <c r="F35" s="39"/>
      <c r="G35" s="39"/>
      <c r="H35" s="39"/>
      <c r="I35" s="39"/>
    </row>
    <row r="36" spans="1:9" ht="15.75">
      <c r="A36" s="21"/>
    </row>
    <row r="37" spans="1:9">
      <c r="A37" s="22" t="s">
        <v>180</v>
      </c>
    </row>
    <row r="38" spans="1:9" ht="15.75">
      <c r="A38" s="21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22" zoomScale="85" zoomScaleNormal="85" workbookViewId="0">
      <selection activeCell="A32" sqref="A32:H32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1" t="s">
        <v>54</v>
      </c>
      <c r="B1" s="51"/>
      <c r="C1" s="51"/>
      <c r="D1" s="51"/>
      <c r="E1" s="51"/>
      <c r="F1" s="51"/>
      <c r="G1" s="51"/>
      <c r="H1" s="51"/>
    </row>
    <row r="2" spans="1:8" ht="16.5" customHeight="1">
      <c r="A2" s="53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/>
      <c r="G2" s="52" t="s">
        <v>5</v>
      </c>
      <c r="H2" s="52"/>
    </row>
    <row r="3" spans="1:8" ht="47.25" customHeight="1">
      <c r="A3" s="54"/>
      <c r="B3" s="52"/>
      <c r="C3" s="52"/>
      <c r="D3" s="52"/>
      <c r="E3" s="23" t="s">
        <v>6</v>
      </c>
      <c r="F3" s="23" t="s">
        <v>7</v>
      </c>
      <c r="G3" s="23" t="s">
        <v>6</v>
      </c>
      <c r="H3" s="23" t="s">
        <v>7</v>
      </c>
    </row>
    <row r="4" spans="1:8" ht="15" customHeight="1">
      <c r="A4" s="55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</row>
    <row r="5" spans="1:8" s="15" customFormat="1" ht="35.25" customHeight="1">
      <c r="A5" s="16" t="s">
        <v>68</v>
      </c>
      <c r="B5" s="59" t="s">
        <v>199</v>
      </c>
      <c r="C5" s="60"/>
      <c r="D5" s="60"/>
      <c r="E5" s="60"/>
      <c r="F5" s="60"/>
      <c r="G5" s="60"/>
      <c r="H5" s="61"/>
    </row>
    <row r="6" spans="1:8" ht="126">
      <c r="A6" s="12">
        <v>1</v>
      </c>
      <c r="B6" s="26" t="s">
        <v>84</v>
      </c>
      <c r="C6" s="24" t="s">
        <v>57</v>
      </c>
      <c r="D6" s="27">
        <v>11890.94</v>
      </c>
      <c r="E6" s="24">
        <v>1</v>
      </c>
      <c r="F6" s="9">
        <f t="shared" ref="F6:F20" si="0">D6*E6</f>
        <v>11890.94</v>
      </c>
      <c r="G6" s="24">
        <v>1</v>
      </c>
      <c r="H6" s="9">
        <f t="shared" ref="H6:H20" si="1">D6*G6</f>
        <v>11890.94</v>
      </c>
    </row>
    <row r="7" spans="1:8" ht="47.25">
      <c r="A7" s="12">
        <v>2</v>
      </c>
      <c r="B7" s="26" t="s">
        <v>85</v>
      </c>
      <c r="C7" s="24" t="s">
        <v>57</v>
      </c>
      <c r="D7" s="27">
        <v>1486.37</v>
      </c>
      <c r="E7" s="24">
        <v>1</v>
      </c>
      <c r="F7" s="9">
        <f t="shared" si="0"/>
        <v>1486.37</v>
      </c>
      <c r="G7" s="24">
        <v>1</v>
      </c>
      <c r="H7" s="9">
        <f t="shared" si="1"/>
        <v>1486.37</v>
      </c>
    </row>
    <row r="8" spans="1:8" ht="78.75">
      <c r="A8" s="12">
        <v>3</v>
      </c>
      <c r="B8" s="26" t="s">
        <v>86</v>
      </c>
      <c r="C8" s="24" t="s">
        <v>57</v>
      </c>
      <c r="D8" s="27">
        <v>7431.84</v>
      </c>
      <c r="E8" s="24">
        <v>1</v>
      </c>
      <c r="F8" s="9">
        <f t="shared" si="0"/>
        <v>7431.84</v>
      </c>
      <c r="G8" s="24">
        <v>1</v>
      </c>
      <c r="H8" s="9">
        <f t="shared" si="1"/>
        <v>7431.84</v>
      </c>
    </row>
    <row r="9" spans="1:8" ht="63">
      <c r="A9" s="12">
        <v>4</v>
      </c>
      <c r="B9" s="26" t="s">
        <v>87</v>
      </c>
      <c r="C9" s="24" t="s">
        <v>57</v>
      </c>
      <c r="D9" s="27">
        <v>16350.05</v>
      </c>
      <c r="E9" s="24">
        <v>1</v>
      </c>
      <c r="F9" s="9">
        <f t="shared" si="0"/>
        <v>16350.05</v>
      </c>
      <c r="G9" s="24">
        <v>1</v>
      </c>
      <c r="H9" s="9">
        <f t="shared" si="1"/>
        <v>16350.05</v>
      </c>
    </row>
    <row r="10" spans="1:8" ht="47.25">
      <c r="A10" s="12">
        <v>5</v>
      </c>
      <c r="B10" s="26" t="s">
        <v>88</v>
      </c>
      <c r="C10" s="24" t="s">
        <v>57</v>
      </c>
      <c r="D10" s="27">
        <v>19322.78</v>
      </c>
      <c r="E10" s="24">
        <v>1</v>
      </c>
      <c r="F10" s="9">
        <f t="shared" si="0"/>
        <v>19322.78</v>
      </c>
      <c r="G10" s="24">
        <v>1</v>
      </c>
      <c r="H10" s="9">
        <f t="shared" si="1"/>
        <v>19322.78</v>
      </c>
    </row>
    <row r="11" spans="1:8" ht="63">
      <c r="A11" s="12">
        <v>6</v>
      </c>
      <c r="B11" s="26" t="s">
        <v>89</v>
      </c>
      <c r="C11" s="24" t="s">
        <v>57</v>
      </c>
      <c r="D11" s="27">
        <v>743.18499999999995</v>
      </c>
      <c r="E11" s="24">
        <v>2</v>
      </c>
      <c r="F11" s="9">
        <f t="shared" si="0"/>
        <v>1486.37</v>
      </c>
      <c r="G11" s="24">
        <v>2</v>
      </c>
      <c r="H11" s="9">
        <f t="shared" si="1"/>
        <v>1486.37</v>
      </c>
    </row>
    <row r="12" spans="1:8" ht="63">
      <c r="A12" s="12">
        <v>7</v>
      </c>
      <c r="B12" s="26" t="s">
        <v>90</v>
      </c>
      <c r="C12" s="24" t="s">
        <v>57</v>
      </c>
      <c r="D12" s="27">
        <v>1486.37</v>
      </c>
      <c r="E12" s="24">
        <v>1</v>
      </c>
      <c r="F12" s="9">
        <f t="shared" si="0"/>
        <v>1486.37</v>
      </c>
      <c r="G12" s="24">
        <v>1</v>
      </c>
      <c r="H12" s="9">
        <f t="shared" si="1"/>
        <v>1486.37</v>
      </c>
    </row>
    <row r="13" spans="1:8" ht="31.5">
      <c r="A13" s="12">
        <v>8</v>
      </c>
      <c r="B13" s="26" t="s">
        <v>91</v>
      </c>
      <c r="C13" s="24" t="s">
        <v>57</v>
      </c>
      <c r="D13" s="27">
        <v>32700.096000000001</v>
      </c>
      <c r="E13" s="24">
        <v>1</v>
      </c>
      <c r="F13" s="9">
        <f t="shared" si="0"/>
        <v>32700.096000000001</v>
      </c>
      <c r="G13" s="24">
        <v>1</v>
      </c>
      <c r="H13" s="9">
        <f t="shared" si="1"/>
        <v>32700.096000000001</v>
      </c>
    </row>
    <row r="14" spans="1:8" s="15" customFormat="1" ht="45" customHeight="1">
      <c r="A14" s="14" t="s">
        <v>69</v>
      </c>
      <c r="B14" s="62" t="s">
        <v>58</v>
      </c>
      <c r="C14" s="63"/>
      <c r="D14" s="63"/>
      <c r="E14" s="63"/>
      <c r="F14" s="63"/>
      <c r="G14" s="63"/>
      <c r="H14" s="64"/>
    </row>
    <row r="15" spans="1:8" ht="126">
      <c r="A15" s="12">
        <v>1</v>
      </c>
      <c r="B15" s="18" t="s">
        <v>59</v>
      </c>
      <c r="C15" s="23" t="s">
        <v>57</v>
      </c>
      <c r="D15" s="27">
        <v>29727.360000000001</v>
      </c>
      <c r="E15" s="23">
        <v>1</v>
      </c>
      <c r="F15" s="9">
        <f t="shared" si="0"/>
        <v>29727.360000000001</v>
      </c>
      <c r="G15" s="24">
        <v>1</v>
      </c>
      <c r="H15" s="9">
        <f t="shared" si="1"/>
        <v>29727.360000000001</v>
      </c>
    </row>
    <row r="16" spans="1:8" ht="63">
      <c r="A16" s="12">
        <v>2</v>
      </c>
      <c r="B16" s="18" t="s">
        <v>60</v>
      </c>
      <c r="C16" s="23" t="s">
        <v>57</v>
      </c>
      <c r="D16" s="27">
        <v>3963.65</v>
      </c>
      <c r="E16" s="23">
        <v>12</v>
      </c>
      <c r="F16" s="9">
        <f t="shared" si="0"/>
        <v>47563.8</v>
      </c>
      <c r="G16" s="24">
        <v>12</v>
      </c>
      <c r="H16" s="9">
        <f t="shared" si="1"/>
        <v>47563.8</v>
      </c>
    </row>
    <row r="17" spans="1:8" s="15" customFormat="1" ht="45" customHeight="1">
      <c r="A17" s="14" t="s">
        <v>70</v>
      </c>
      <c r="B17" s="65" t="s">
        <v>61</v>
      </c>
      <c r="C17" s="66"/>
      <c r="D17" s="66"/>
      <c r="E17" s="66"/>
      <c r="F17" s="66"/>
      <c r="G17" s="66"/>
      <c r="H17" s="67"/>
    </row>
    <row r="18" spans="1:8" ht="63">
      <c r="A18" s="12">
        <v>1</v>
      </c>
      <c r="B18" s="18" t="s">
        <v>92</v>
      </c>
      <c r="C18" s="25" t="s">
        <v>57</v>
      </c>
      <c r="D18" s="27">
        <v>1486.37</v>
      </c>
      <c r="E18" s="23">
        <v>1</v>
      </c>
      <c r="F18" s="9">
        <f t="shared" si="0"/>
        <v>1486.37</v>
      </c>
      <c r="G18" s="24">
        <v>1</v>
      </c>
      <c r="H18" s="9">
        <f t="shared" si="1"/>
        <v>1486.37</v>
      </c>
    </row>
    <row r="19" spans="1:8" ht="31.5">
      <c r="A19" s="12">
        <v>2</v>
      </c>
      <c r="B19" s="18" t="s">
        <v>93</v>
      </c>
      <c r="C19" s="25" t="s">
        <v>57</v>
      </c>
      <c r="D19" s="27">
        <v>1486.37</v>
      </c>
      <c r="E19" s="23">
        <v>1</v>
      </c>
      <c r="F19" s="9">
        <f t="shared" si="0"/>
        <v>1486.37</v>
      </c>
      <c r="G19" s="24">
        <v>1</v>
      </c>
      <c r="H19" s="9">
        <f t="shared" si="1"/>
        <v>1486.37</v>
      </c>
    </row>
    <row r="20" spans="1:8" ht="78.75">
      <c r="A20" s="12">
        <v>3</v>
      </c>
      <c r="B20" s="18" t="s">
        <v>94</v>
      </c>
      <c r="C20" s="25" t="s">
        <v>57</v>
      </c>
      <c r="D20" s="27">
        <v>1981.82</v>
      </c>
      <c r="E20" s="23">
        <v>12</v>
      </c>
      <c r="F20" s="9">
        <f t="shared" si="0"/>
        <v>23781.84</v>
      </c>
      <c r="G20" s="24">
        <v>12</v>
      </c>
      <c r="H20" s="9">
        <f t="shared" si="1"/>
        <v>23781.84</v>
      </c>
    </row>
    <row r="21" spans="1:8" s="15" customFormat="1" ht="15" customHeight="1">
      <c r="A21" s="16" t="s">
        <v>71</v>
      </c>
      <c r="B21" s="56" t="s">
        <v>62</v>
      </c>
      <c r="C21" s="57"/>
      <c r="D21" s="57"/>
      <c r="E21" s="57"/>
      <c r="F21" s="57"/>
      <c r="G21" s="57"/>
      <c r="H21" s="58"/>
    </row>
    <row r="22" spans="1:8" ht="94.5">
      <c r="A22" s="23">
        <v>1</v>
      </c>
      <c r="B22" s="18" t="s">
        <v>55</v>
      </c>
      <c r="C22" s="24" t="s">
        <v>57</v>
      </c>
      <c r="D22" s="31">
        <v>52022.879999999997</v>
      </c>
      <c r="E22" s="23">
        <v>1</v>
      </c>
      <c r="F22" s="9">
        <f t="shared" ref="F22:F31" si="2">D22*E22</f>
        <v>52022.879999999997</v>
      </c>
      <c r="G22" s="23">
        <v>1</v>
      </c>
      <c r="H22" s="9">
        <f t="shared" ref="H22:H31" si="3">D22*G22</f>
        <v>52022.879999999997</v>
      </c>
    </row>
    <row r="23" spans="1:8" ht="78.75">
      <c r="A23" s="23">
        <v>2</v>
      </c>
      <c r="B23" s="18" t="s">
        <v>56</v>
      </c>
      <c r="C23" s="24" t="s">
        <v>57</v>
      </c>
      <c r="D23" s="23">
        <v>8051.16</v>
      </c>
      <c r="E23" s="23">
        <v>12</v>
      </c>
      <c r="F23" s="9">
        <f t="shared" si="2"/>
        <v>96613.92</v>
      </c>
      <c r="G23" s="23">
        <v>12</v>
      </c>
      <c r="H23" s="9">
        <f t="shared" si="3"/>
        <v>96613.92</v>
      </c>
    </row>
    <row r="24" spans="1:8" s="15" customFormat="1">
      <c r="A24" s="13" t="s">
        <v>200</v>
      </c>
      <c r="B24" s="56" t="s">
        <v>201</v>
      </c>
      <c r="C24" s="57"/>
      <c r="D24" s="57"/>
      <c r="E24" s="57"/>
      <c r="F24" s="57"/>
      <c r="G24" s="57"/>
      <c r="H24" s="58"/>
    </row>
    <row r="25" spans="1:8" ht="31.5">
      <c r="A25" s="23">
        <v>1</v>
      </c>
      <c r="B25" s="18" t="s">
        <v>95</v>
      </c>
      <c r="C25" s="25" t="s">
        <v>63</v>
      </c>
      <c r="D25" s="23">
        <v>473.57</v>
      </c>
      <c r="E25" s="23">
        <v>317</v>
      </c>
      <c r="F25" s="9">
        <f t="shared" si="2"/>
        <v>150121.69</v>
      </c>
      <c r="G25" s="23">
        <v>317</v>
      </c>
      <c r="H25" s="9">
        <f t="shared" si="3"/>
        <v>150121.69</v>
      </c>
    </row>
    <row r="26" spans="1:8" ht="31.5">
      <c r="A26" s="23">
        <v>2</v>
      </c>
      <c r="B26" s="18" t="s">
        <v>96</v>
      </c>
      <c r="C26" s="25" t="s">
        <v>57</v>
      </c>
      <c r="D26" s="23">
        <v>8918.2099999999991</v>
      </c>
      <c r="E26" s="23">
        <v>1</v>
      </c>
      <c r="F26" s="9">
        <f t="shared" si="2"/>
        <v>8918.2099999999991</v>
      </c>
      <c r="G26" s="23">
        <v>1</v>
      </c>
      <c r="H26" s="9">
        <f t="shared" si="3"/>
        <v>8918.2099999999991</v>
      </c>
    </row>
    <row r="27" spans="1:8" ht="31.5">
      <c r="A27" s="23">
        <v>3</v>
      </c>
      <c r="B27" s="18" t="s">
        <v>97</v>
      </c>
      <c r="C27" s="25" t="s">
        <v>57</v>
      </c>
      <c r="D27" s="23">
        <v>18579.599999999999</v>
      </c>
      <c r="E27" s="23">
        <v>4</v>
      </c>
      <c r="F27" s="9">
        <f t="shared" si="2"/>
        <v>74318.399999999994</v>
      </c>
      <c r="G27" s="23">
        <v>4</v>
      </c>
      <c r="H27" s="9">
        <f t="shared" si="3"/>
        <v>74318.399999999994</v>
      </c>
    </row>
    <row r="28" spans="1:8" ht="31.5">
      <c r="A28" s="28">
        <v>4</v>
      </c>
      <c r="B28" s="30" t="s">
        <v>64</v>
      </c>
      <c r="C28" s="29" t="s">
        <v>63</v>
      </c>
      <c r="D28" s="28">
        <v>1011.18</v>
      </c>
      <c r="E28" s="28">
        <v>269</v>
      </c>
      <c r="F28" s="9">
        <f t="shared" si="2"/>
        <v>272007.42</v>
      </c>
      <c r="G28" s="28">
        <v>269</v>
      </c>
      <c r="H28" s="9">
        <f t="shared" si="3"/>
        <v>272007.42</v>
      </c>
    </row>
    <row r="29" spans="1:8" s="15" customFormat="1">
      <c r="A29" s="13" t="s">
        <v>202</v>
      </c>
      <c r="B29" s="56" t="s">
        <v>67</v>
      </c>
      <c r="C29" s="57"/>
      <c r="D29" s="57"/>
      <c r="E29" s="57"/>
      <c r="F29" s="57"/>
      <c r="G29" s="57"/>
      <c r="H29" s="58"/>
    </row>
    <row r="30" spans="1:8" ht="31.5">
      <c r="A30" s="23">
        <v>1</v>
      </c>
      <c r="B30" s="17" t="s">
        <v>65</v>
      </c>
      <c r="C30" s="25" t="s">
        <v>63</v>
      </c>
      <c r="D30" s="23">
        <v>1535.25</v>
      </c>
      <c r="E30" s="23">
        <v>365</v>
      </c>
      <c r="F30" s="9">
        <f t="shared" si="2"/>
        <v>560366.25</v>
      </c>
      <c r="G30" s="23">
        <v>365</v>
      </c>
      <c r="H30" s="9">
        <f t="shared" si="3"/>
        <v>560366.25</v>
      </c>
    </row>
    <row r="31" spans="1:8" ht="78.75">
      <c r="A31" s="23">
        <v>2</v>
      </c>
      <c r="B31" s="17" t="s">
        <v>66</v>
      </c>
      <c r="C31" s="25" t="s">
        <v>57</v>
      </c>
      <c r="D31" s="23">
        <v>104045.75999999999</v>
      </c>
      <c r="E31" s="23">
        <v>1</v>
      </c>
      <c r="F31" s="9">
        <f t="shared" si="2"/>
        <v>104045.75999999999</v>
      </c>
      <c r="G31" s="23">
        <v>1</v>
      </c>
      <c r="H31" s="9">
        <f t="shared" si="3"/>
        <v>104045.75999999999</v>
      </c>
    </row>
    <row r="32" spans="1:8">
      <c r="A32" s="74" t="s">
        <v>8</v>
      </c>
      <c r="B32" s="74"/>
      <c r="C32" s="74"/>
      <c r="D32" s="13">
        <f>SUM(D6:D31)</f>
        <v>324694.81099999999</v>
      </c>
      <c r="E32" s="13"/>
      <c r="F32" s="73">
        <f>SUM(F6:F31)</f>
        <v>1514615.0860000001</v>
      </c>
      <c r="G32" s="13"/>
      <c r="H32" s="73">
        <f>SUM(H6:H31)</f>
        <v>1514615.0860000001</v>
      </c>
    </row>
    <row r="34" spans="1:8" ht="42" customHeight="1">
      <c r="A34" s="50" t="s">
        <v>9</v>
      </c>
      <c r="B34" s="50"/>
      <c r="C34" s="50"/>
      <c r="D34" s="50"/>
      <c r="E34" s="50"/>
      <c r="F34" s="50"/>
      <c r="G34" s="50"/>
      <c r="H34" s="50"/>
    </row>
    <row r="35" spans="1:8" ht="35.25" customHeight="1">
      <c r="A35" s="50" t="s">
        <v>10</v>
      </c>
      <c r="B35" s="50"/>
      <c r="C35" s="50"/>
      <c r="D35" s="50"/>
      <c r="E35" s="50"/>
      <c r="F35" s="50"/>
      <c r="G35" s="50"/>
      <c r="H35" s="50"/>
    </row>
    <row r="36" spans="1:8" ht="53.25" customHeight="1">
      <c r="A36" s="50" t="s">
        <v>11</v>
      </c>
      <c r="B36" s="50"/>
      <c r="C36" s="50"/>
      <c r="D36" s="50"/>
      <c r="E36" s="50"/>
      <c r="F36" s="50"/>
      <c r="G36" s="50"/>
      <c r="H36" s="50"/>
    </row>
    <row r="37" spans="1:8" ht="90.75" customHeight="1">
      <c r="A37" s="50" t="s">
        <v>12</v>
      </c>
      <c r="B37" s="50"/>
      <c r="C37" s="50"/>
      <c r="D37" s="50"/>
      <c r="E37" s="50"/>
      <c r="F37" s="50"/>
      <c r="G37" s="50"/>
      <c r="H37" s="50"/>
    </row>
    <row r="38" spans="1:8" ht="119.25" customHeight="1">
      <c r="A38" s="50" t="s">
        <v>13</v>
      </c>
      <c r="B38" s="50"/>
      <c r="C38" s="50"/>
      <c r="D38" s="50"/>
      <c r="E38" s="50"/>
      <c r="F38" s="50"/>
      <c r="G38" s="50"/>
      <c r="H38" s="50"/>
    </row>
    <row r="39" spans="1:8" ht="33.75" customHeight="1">
      <c r="A39" s="50" t="s">
        <v>14</v>
      </c>
      <c r="B39" s="50"/>
      <c r="C39" s="50"/>
      <c r="D39" s="50"/>
      <c r="E39" s="50"/>
      <c r="F39" s="50"/>
      <c r="G39" s="50"/>
      <c r="H39" s="50"/>
    </row>
  </sheetData>
  <mergeCells count="20">
    <mergeCell ref="A1:H1"/>
    <mergeCell ref="E2:F2"/>
    <mergeCell ref="G2:H2"/>
    <mergeCell ref="A32:C32"/>
    <mergeCell ref="A34:H34"/>
    <mergeCell ref="A2:A4"/>
    <mergeCell ref="B2:B3"/>
    <mergeCell ref="C2:C3"/>
    <mergeCell ref="D2:D3"/>
    <mergeCell ref="B24:H24"/>
    <mergeCell ref="B29:H29"/>
    <mergeCell ref="B5:H5"/>
    <mergeCell ref="B14:H14"/>
    <mergeCell ref="B17:H17"/>
    <mergeCell ref="B21:H21"/>
    <mergeCell ref="A39:H39"/>
    <mergeCell ref="A35:H35"/>
    <mergeCell ref="A36:H36"/>
    <mergeCell ref="A37:H37"/>
    <mergeCell ref="A38:H38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64" zoomScaleNormal="100" workbookViewId="0">
      <selection activeCell="H43" sqref="H43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1" t="s">
        <v>15</v>
      </c>
      <c r="B1" s="51"/>
      <c r="C1" s="51"/>
      <c r="D1" s="51"/>
      <c r="E1" s="51"/>
      <c r="F1" s="51"/>
    </row>
    <row r="2" spans="1:8" ht="119.25" customHeight="1">
      <c r="A2" s="53" t="s">
        <v>0</v>
      </c>
      <c r="B2" s="4" t="s">
        <v>1</v>
      </c>
      <c r="C2" s="4" t="s">
        <v>16</v>
      </c>
      <c r="D2" s="4" t="s">
        <v>17</v>
      </c>
      <c r="E2" s="8" t="s">
        <v>18</v>
      </c>
      <c r="F2" s="4" t="s">
        <v>19</v>
      </c>
    </row>
    <row r="3" spans="1:8">
      <c r="A3" s="55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47.25">
      <c r="A4" s="4">
        <v>1</v>
      </c>
      <c r="B4" s="33" t="s">
        <v>98</v>
      </c>
      <c r="C4" s="33" t="s">
        <v>193</v>
      </c>
      <c r="D4" s="4">
        <v>1632</v>
      </c>
      <c r="E4" s="4" t="s">
        <v>53</v>
      </c>
      <c r="F4" s="10"/>
    </row>
    <row r="5" spans="1:8" ht="31.5">
      <c r="A5" s="4">
        <v>2</v>
      </c>
      <c r="B5" s="33" t="s">
        <v>194</v>
      </c>
      <c r="C5" s="32" t="s">
        <v>99</v>
      </c>
      <c r="D5" s="4">
        <v>804.68</v>
      </c>
      <c r="E5" s="10" t="s">
        <v>53</v>
      </c>
      <c r="F5" s="10" t="s">
        <v>78</v>
      </c>
    </row>
    <row r="6" spans="1:8" ht="42" customHeight="1">
      <c r="A6" s="4">
        <v>3</v>
      </c>
      <c r="B6" s="33" t="s">
        <v>195</v>
      </c>
      <c r="C6" s="32" t="s">
        <v>100</v>
      </c>
      <c r="D6" s="4">
        <v>1314.22</v>
      </c>
      <c r="E6" s="10" t="s">
        <v>53</v>
      </c>
      <c r="F6" s="10"/>
      <c r="H6" s="11" t="s">
        <v>72</v>
      </c>
    </row>
    <row r="7" spans="1:8" ht="31.5">
      <c r="A7" s="4">
        <v>4</v>
      </c>
      <c r="B7" s="33" t="s">
        <v>196</v>
      </c>
      <c r="C7" s="32" t="s">
        <v>101</v>
      </c>
      <c r="D7" s="4">
        <v>876.14</v>
      </c>
      <c r="E7" s="10" t="s">
        <v>53</v>
      </c>
      <c r="F7" s="10"/>
    </row>
    <row r="8" spans="1:8" ht="31.5">
      <c r="A8" s="28">
        <v>5</v>
      </c>
      <c r="B8" s="33" t="s">
        <v>197</v>
      </c>
      <c r="C8" s="32" t="s">
        <v>101</v>
      </c>
      <c r="D8" s="10">
        <v>438.07</v>
      </c>
      <c r="E8" s="10" t="s">
        <v>53</v>
      </c>
      <c r="F8" s="10" t="s">
        <v>73</v>
      </c>
    </row>
    <row r="9" spans="1:8" ht="31.5">
      <c r="A9" s="28">
        <v>6</v>
      </c>
      <c r="B9" s="33" t="s">
        <v>198</v>
      </c>
      <c r="C9" s="32" t="s">
        <v>103</v>
      </c>
      <c r="D9" s="10">
        <v>857.34</v>
      </c>
      <c r="E9" s="10" t="s">
        <v>53</v>
      </c>
      <c r="F9" s="10" t="s">
        <v>74</v>
      </c>
    </row>
    <row r="10" spans="1:8" ht="47.25">
      <c r="A10" s="28">
        <v>7</v>
      </c>
      <c r="B10" s="32" t="s">
        <v>104</v>
      </c>
      <c r="C10" s="32" t="s">
        <v>105</v>
      </c>
      <c r="D10" s="10">
        <v>1410</v>
      </c>
      <c r="E10" s="10" t="s">
        <v>53</v>
      </c>
      <c r="F10" s="10" t="s">
        <v>76</v>
      </c>
    </row>
    <row r="11" spans="1:8" ht="47.25">
      <c r="A11" s="28">
        <v>8</v>
      </c>
      <c r="B11" s="32" t="s">
        <v>106</v>
      </c>
      <c r="C11" s="32" t="s">
        <v>108</v>
      </c>
      <c r="D11" s="10">
        <v>791.67</v>
      </c>
      <c r="E11" s="10" t="s">
        <v>53</v>
      </c>
      <c r="F11" s="10" t="s">
        <v>75</v>
      </c>
    </row>
    <row r="12" spans="1:8" ht="47.25">
      <c r="A12" s="28">
        <v>9</v>
      </c>
      <c r="B12" s="32" t="s">
        <v>107</v>
      </c>
      <c r="C12" s="32" t="s">
        <v>109</v>
      </c>
      <c r="D12" s="10">
        <v>427.73</v>
      </c>
      <c r="E12" s="10" t="s">
        <v>53</v>
      </c>
      <c r="F12" s="10" t="s">
        <v>77</v>
      </c>
    </row>
    <row r="13" spans="1:8" ht="47.25">
      <c r="A13" s="28">
        <v>10</v>
      </c>
      <c r="B13" s="32" t="s">
        <v>111</v>
      </c>
      <c r="C13" s="32" t="s">
        <v>110</v>
      </c>
      <c r="D13" s="10">
        <v>690.5</v>
      </c>
      <c r="E13" s="10" t="s">
        <v>53</v>
      </c>
      <c r="F13" s="10" t="s">
        <v>79</v>
      </c>
    </row>
    <row r="14" spans="1:8" ht="31.5">
      <c r="A14" s="28">
        <v>11</v>
      </c>
      <c r="B14" s="32" t="s">
        <v>102</v>
      </c>
      <c r="C14" s="32"/>
      <c r="D14" s="4">
        <v>438.07</v>
      </c>
      <c r="E14" s="10" t="s">
        <v>53</v>
      </c>
      <c r="F14" s="10"/>
    </row>
    <row r="15" spans="1:8" ht="31.5">
      <c r="A15" s="28">
        <v>12</v>
      </c>
      <c r="B15" s="32" t="s">
        <v>112</v>
      </c>
      <c r="C15" s="32" t="s">
        <v>103</v>
      </c>
      <c r="D15" s="10">
        <v>876.14</v>
      </c>
      <c r="E15" s="10" t="s">
        <v>53</v>
      </c>
      <c r="F15" s="10" t="s">
        <v>80</v>
      </c>
    </row>
    <row r="16" spans="1:8" ht="47.25" customHeight="1">
      <c r="A16" s="28">
        <v>13</v>
      </c>
      <c r="B16" s="32" t="s">
        <v>113</v>
      </c>
      <c r="C16" s="32" t="s">
        <v>103</v>
      </c>
      <c r="D16" s="10">
        <v>345.25</v>
      </c>
      <c r="E16" s="10" t="s">
        <v>53</v>
      </c>
      <c r="F16" s="10" t="s">
        <v>81</v>
      </c>
    </row>
    <row r="17" spans="1:6" ht="47.25">
      <c r="A17" s="28">
        <v>14</v>
      </c>
      <c r="B17" s="32" t="s">
        <v>114</v>
      </c>
      <c r="C17" s="32" t="s">
        <v>115</v>
      </c>
      <c r="D17" s="10">
        <v>876.15</v>
      </c>
      <c r="E17" s="10" t="s">
        <v>53</v>
      </c>
      <c r="F17" s="10"/>
    </row>
    <row r="18" spans="1:6" ht="31.5">
      <c r="A18" s="28">
        <v>15</v>
      </c>
      <c r="B18" s="32" t="s">
        <v>117</v>
      </c>
      <c r="C18" s="32" t="s">
        <v>116</v>
      </c>
      <c r="D18" s="10">
        <v>950</v>
      </c>
      <c r="E18" s="10" t="s">
        <v>53</v>
      </c>
      <c r="F18" s="10"/>
    </row>
    <row r="19" spans="1:6" ht="31.5">
      <c r="A19" s="28">
        <v>16</v>
      </c>
      <c r="B19" s="32" t="s">
        <v>118</v>
      </c>
      <c r="C19" s="32" t="s">
        <v>119</v>
      </c>
      <c r="D19" s="10">
        <v>715</v>
      </c>
      <c r="E19" s="10" t="s">
        <v>53</v>
      </c>
      <c r="F19" s="10"/>
    </row>
    <row r="20" spans="1:6" ht="31.5">
      <c r="A20" s="28">
        <v>17</v>
      </c>
      <c r="B20" s="32" t="s">
        <v>120</v>
      </c>
      <c r="C20" s="32" t="s">
        <v>121</v>
      </c>
      <c r="D20" s="10">
        <v>1024</v>
      </c>
      <c r="E20" s="10" t="s">
        <v>53</v>
      </c>
      <c r="F20" s="10"/>
    </row>
    <row r="21" spans="1:6" ht="31.5">
      <c r="A21" s="28">
        <v>18</v>
      </c>
      <c r="B21" s="32" t="s">
        <v>82</v>
      </c>
      <c r="C21" s="32" t="s">
        <v>83</v>
      </c>
      <c r="D21" s="10">
        <v>3275.42</v>
      </c>
      <c r="E21" s="10" t="s">
        <v>53</v>
      </c>
      <c r="F21" s="10"/>
    </row>
    <row r="22" spans="1:6" ht="31.5">
      <c r="A22" s="28">
        <v>19</v>
      </c>
      <c r="B22" s="33" t="s">
        <v>183</v>
      </c>
      <c r="C22" s="33" t="s">
        <v>154</v>
      </c>
      <c r="D22" s="10">
        <v>885</v>
      </c>
      <c r="E22" s="10" t="s">
        <v>53</v>
      </c>
      <c r="F22" s="10"/>
    </row>
    <row r="23" spans="1:6" ht="31.5">
      <c r="A23" s="28">
        <v>20</v>
      </c>
      <c r="B23" s="32" t="s">
        <v>122</v>
      </c>
      <c r="C23" s="32" t="s">
        <v>123</v>
      </c>
      <c r="D23" s="10">
        <v>1377</v>
      </c>
      <c r="E23" s="10" t="s">
        <v>53</v>
      </c>
      <c r="F23" s="10"/>
    </row>
    <row r="24" spans="1:6" ht="47.25">
      <c r="A24" s="28">
        <v>21</v>
      </c>
      <c r="B24" s="33" t="s">
        <v>184</v>
      </c>
      <c r="C24" s="33" t="s">
        <v>154</v>
      </c>
      <c r="D24" s="10">
        <v>668</v>
      </c>
      <c r="E24" s="10" t="s">
        <v>53</v>
      </c>
      <c r="F24" s="10"/>
    </row>
    <row r="25" spans="1:6" ht="31.5">
      <c r="A25" s="28">
        <v>22</v>
      </c>
      <c r="B25" s="33" t="s">
        <v>185</v>
      </c>
      <c r="C25" s="32" t="s">
        <v>126</v>
      </c>
      <c r="D25" s="10">
        <v>876.15</v>
      </c>
      <c r="E25" s="10" t="s">
        <v>53</v>
      </c>
      <c r="F25" s="10"/>
    </row>
    <row r="26" spans="1:6" ht="47.25">
      <c r="A26" s="28">
        <v>23</v>
      </c>
      <c r="B26" s="32" t="s">
        <v>124</v>
      </c>
      <c r="C26" s="32" t="s">
        <v>125</v>
      </c>
      <c r="D26" s="10">
        <v>1868.59</v>
      </c>
      <c r="E26" s="10" t="s">
        <v>53</v>
      </c>
      <c r="F26" s="10"/>
    </row>
    <row r="27" spans="1:6" ht="47.25">
      <c r="A27" s="28">
        <v>24</v>
      </c>
      <c r="B27" s="33" t="s">
        <v>186</v>
      </c>
      <c r="C27" s="33" t="s">
        <v>154</v>
      </c>
      <c r="D27" s="10">
        <v>1655.25</v>
      </c>
      <c r="E27" s="10" t="s">
        <v>53</v>
      </c>
      <c r="F27" s="10"/>
    </row>
    <row r="28" spans="1:6" ht="47.25">
      <c r="A28" s="28">
        <v>25</v>
      </c>
      <c r="B28" s="32" t="s">
        <v>127</v>
      </c>
      <c r="C28" s="32" t="s">
        <v>128</v>
      </c>
      <c r="D28" s="10">
        <v>3215</v>
      </c>
      <c r="E28" s="10" t="s">
        <v>53</v>
      </c>
      <c r="F28" s="10"/>
    </row>
    <row r="29" spans="1:6" ht="47.25">
      <c r="A29" s="28">
        <v>26</v>
      </c>
      <c r="B29" s="32" t="s">
        <v>129</v>
      </c>
      <c r="C29" s="32" t="s">
        <v>130</v>
      </c>
      <c r="D29" s="10">
        <v>876.15</v>
      </c>
      <c r="E29" s="10" t="s">
        <v>53</v>
      </c>
      <c r="F29" s="10"/>
    </row>
    <row r="30" spans="1:6" ht="47.25">
      <c r="A30" s="28">
        <v>27</v>
      </c>
      <c r="B30" s="32" t="s">
        <v>131</v>
      </c>
      <c r="C30" s="32" t="s">
        <v>132</v>
      </c>
      <c r="D30" s="10">
        <v>2628.43</v>
      </c>
      <c r="E30" s="10" t="s">
        <v>53</v>
      </c>
      <c r="F30" s="10"/>
    </row>
    <row r="31" spans="1:6" ht="31.5">
      <c r="A31" s="28">
        <v>28</v>
      </c>
      <c r="B31" s="32" t="s">
        <v>133</v>
      </c>
      <c r="C31" s="32" t="s">
        <v>134</v>
      </c>
      <c r="D31" s="10">
        <v>300</v>
      </c>
      <c r="E31" s="10" t="s">
        <v>53</v>
      </c>
      <c r="F31" s="10"/>
    </row>
    <row r="32" spans="1:6" ht="47.25">
      <c r="A32" s="28">
        <v>29</v>
      </c>
      <c r="B32" s="32" t="s">
        <v>135</v>
      </c>
      <c r="C32" s="32" t="s">
        <v>136</v>
      </c>
      <c r="D32" s="10">
        <v>1896.12</v>
      </c>
      <c r="E32" s="10" t="s">
        <v>53</v>
      </c>
      <c r="F32" s="10"/>
    </row>
    <row r="33" spans="1:6" ht="31.5">
      <c r="A33" s="28">
        <v>30</v>
      </c>
      <c r="B33" s="33" t="s">
        <v>187</v>
      </c>
      <c r="C33" s="33" t="s">
        <v>154</v>
      </c>
      <c r="D33" s="10">
        <v>166</v>
      </c>
      <c r="E33" s="10" t="s">
        <v>53</v>
      </c>
      <c r="F33" s="10"/>
    </row>
    <row r="34" spans="1:6" ht="31.5">
      <c r="A34" s="28">
        <v>31</v>
      </c>
      <c r="B34" s="32" t="s">
        <v>142</v>
      </c>
      <c r="C34" s="32" t="s">
        <v>143</v>
      </c>
      <c r="D34" s="10">
        <v>779</v>
      </c>
      <c r="E34" s="10" t="s">
        <v>53</v>
      </c>
      <c r="F34" s="10"/>
    </row>
    <row r="35" spans="1:6" ht="31.5">
      <c r="A35" s="28">
        <v>32</v>
      </c>
      <c r="B35" s="33" t="s">
        <v>188</v>
      </c>
      <c r="C35" s="32" t="s">
        <v>144</v>
      </c>
      <c r="D35" s="10">
        <v>1209</v>
      </c>
      <c r="E35" s="10" t="s">
        <v>53</v>
      </c>
      <c r="F35" s="10"/>
    </row>
    <row r="36" spans="1:6" ht="31.5">
      <c r="A36" s="28">
        <v>33</v>
      </c>
      <c r="B36" s="33" t="s">
        <v>189</v>
      </c>
      <c r="C36" s="32" t="s">
        <v>145</v>
      </c>
      <c r="D36" s="10">
        <v>1201.68</v>
      </c>
      <c r="E36" s="10" t="s">
        <v>53</v>
      </c>
      <c r="F36" s="10"/>
    </row>
    <row r="37" spans="1:6" ht="31.5">
      <c r="A37" s="28">
        <v>34</v>
      </c>
      <c r="B37" s="32" t="s">
        <v>138</v>
      </c>
      <c r="C37" s="32" t="s">
        <v>139</v>
      </c>
      <c r="D37" s="10">
        <v>910.36</v>
      </c>
      <c r="E37" s="10" t="s">
        <v>53</v>
      </c>
      <c r="F37" s="10"/>
    </row>
    <row r="38" spans="1:6" ht="47.25">
      <c r="A38" s="28">
        <v>35</v>
      </c>
      <c r="B38" s="32" t="s">
        <v>152</v>
      </c>
      <c r="C38" s="32" t="s">
        <v>153</v>
      </c>
      <c r="D38" s="10">
        <v>1438.07</v>
      </c>
      <c r="E38" s="10" t="s">
        <v>53</v>
      </c>
      <c r="F38" s="10"/>
    </row>
    <row r="39" spans="1:6" ht="31.5">
      <c r="A39" s="28">
        <v>36</v>
      </c>
      <c r="B39" s="33" t="s">
        <v>190</v>
      </c>
      <c r="C39" s="32" t="s">
        <v>137</v>
      </c>
      <c r="D39" s="10">
        <v>1477</v>
      </c>
      <c r="E39" s="10" t="s">
        <v>53</v>
      </c>
      <c r="F39" s="10"/>
    </row>
    <row r="40" spans="1:6" ht="31.5">
      <c r="A40" s="28">
        <v>37</v>
      </c>
      <c r="B40" s="33" t="s">
        <v>140</v>
      </c>
      <c r="C40" s="32" t="s">
        <v>141</v>
      </c>
      <c r="D40" s="10">
        <v>28000</v>
      </c>
      <c r="E40" s="10" t="s">
        <v>53</v>
      </c>
      <c r="F40" s="10"/>
    </row>
    <row r="41" spans="1:6" ht="31.5">
      <c r="A41" s="28">
        <v>38</v>
      </c>
      <c r="B41" s="32" t="s">
        <v>146</v>
      </c>
      <c r="C41" s="32" t="s">
        <v>148</v>
      </c>
      <c r="D41" s="10">
        <v>1232</v>
      </c>
      <c r="E41" s="10" t="s">
        <v>53</v>
      </c>
      <c r="F41" s="10"/>
    </row>
    <row r="42" spans="1:6" ht="31.5">
      <c r="A42" s="28">
        <v>39</v>
      </c>
      <c r="B42" s="32" t="s">
        <v>147</v>
      </c>
      <c r="C42" s="34" t="s">
        <v>156</v>
      </c>
      <c r="D42" s="10">
        <v>2639.72</v>
      </c>
      <c r="E42" s="10" t="s">
        <v>53</v>
      </c>
      <c r="F42" s="10"/>
    </row>
    <row r="43" spans="1:6" ht="31.5">
      <c r="A43" s="28">
        <v>40</v>
      </c>
      <c r="B43" s="33" t="s">
        <v>191</v>
      </c>
      <c r="C43" s="32" t="s">
        <v>149</v>
      </c>
      <c r="D43" s="10">
        <v>580</v>
      </c>
      <c r="E43" s="10" t="s">
        <v>53</v>
      </c>
      <c r="F43" s="10"/>
    </row>
    <row r="44" spans="1:6" ht="31.5">
      <c r="A44" s="28">
        <v>41</v>
      </c>
      <c r="B44" s="32" t="s">
        <v>150</v>
      </c>
      <c r="C44" s="33" t="s">
        <v>154</v>
      </c>
      <c r="D44" s="10">
        <v>1258</v>
      </c>
      <c r="E44" s="10" t="s">
        <v>53</v>
      </c>
      <c r="F44" s="10"/>
    </row>
    <row r="45" spans="1:6" ht="31.5">
      <c r="A45" s="28">
        <v>42</v>
      </c>
      <c r="B45" s="32" t="s">
        <v>151</v>
      </c>
      <c r="C45" s="33" t="s">
        <v>155</v>
      </c>
      <c r="D45" s="10">
        <v>100</v>
      </c>
      <c r="E45" s="10" t="s">
        <v>53</v>
      </c>
      <c r="F45" s="10"/>
    </row>
    <row r="46" spans="1:6" ht="31.5">
      <c r="A46" s="28">
        <v>43</v>
      </c>
      <c r="B46" s="33" t="s">
        <v>192</v>
      </c>
      <c r="C46" s="33" t="s">
        <v>155</v>
      </c>
      <c r="D46" s="10">
        <v>1799.2</v>
      </c>
      <c r="E46" s="10" t="s">
        <v>53</v>
      </c>
      <c r="F46" s="10"/>
    </row>
    <row r="48" spans="1:6">
      <c r="A48" s="68" t="s">
        <v>8</v>
      </c>
      <c r="B48" s="69"/>
      <c r="C48" s="70"/>
      <c r="D48" s="4">
        <f>SUM(D4:D46)</f>
        <v>76778.099999999991</v>
      </c>
      <c r="E48" s="4"/>
      <c r="F48" s="4"/>
    </row>
    <row r="50" spans="1:6" ht="220.5">
      <c r="A50" s="53" t="s">
        <v>0</v>
      </c>
      <c r="B50" s="4" t="s">
        <v>20</v>
      </c>
      <c r="C50" s="4" t="s">
        <v>21</v>
      </c>
      <c r="D50" s="4" t="s">
        <v>22</v>
      </c>
      <c r="E50" s="4" t="s">
        <v>23</v>
      </c>
    </row>
    <row r="51" spans="1:6">
      <c r="A51" s="55"/>
      <c r="B51" s="4">
        <v>6</v>
      </c>
      <c r="C51" s="4">
        <v>7</v>
      </c>
      <c r="D51" s="4">
        <v>8</v>
      </c>
      <c r="E51" s="4">
        <v>9</v>
      </c>
    </row>
    <row r="52" spans="1:6">
      <c r="A52" s="4">
        <v>1</v>
      </c>
      <c r="B52" s="4">
        <v>0</v>
      </c>
      <c r="C52" s="4">
        <v>349487.76</v>
      </c>
      <c r="D52" s="4">
        <f>D48</f>
        <v>76778.099999999991</v>
      </c>
      <c r="E52" s="8">
        <f>B52+C52-D52</f>
        <v>272709.66000000003</v>
      </c>
    </row>
    <row r="54" spans="1:6" ht="89.25" customHeight="1">
      <c r="A54" s="50" t="s">
        <v>24</v>
      </c>
      <c r="B54" s="50"/>
      <c r="C54" s="50"/>
      <c r="D54" s="50"/>
      <c r="E54" s="50"/>
      <c r="F54" s="50"/>
    </row>
    <row r="55" spans="1:6" ht="54" customHeight="1">
      <c r="A55" s="50" t="s">
        <v>25</v>
      </c>
      <c r="B55" s="50"/>
      <c r="C55" s="50"/>
      <c r="D55" s="50"/>
      <c r="E55" s="50"/>
      <c r="F55" s="50"/>
    </row>
    <row r="56" spans="1:6" ht="86.25" customHeight="1">
      <c r="A56" s="50" t="s">
        <v>26</v>
      </c>
      <c r="B56" s="50"/>
      <c r="C56" s="50"/>
      <c r="D56" s="50"/>
      <c r="E56" s="50"/>
      <c r="F56" s="50"/>
    </row>
    <row r="57" spans="1:6" ht="144.75" customHeight="1">
      <c r="A57" s="50" t="s">
        <v>27</v>
      </c>
      <c r="B57" s="50"/>
      <c r="C57" s="50"/>
      <c r="D57" s="50"/>
      <c r="E57" s="50"/>
      <c r="F57" s="50"/>
    </row>
    <row r="58" spans="1:6" ht="23.25" customHeight="1">
      <c r="A58" s="50" t="s">
        <v>28</v>
      </c>
      <c r="B58" s="50"/>
      <c r="C58" s="50"/>
      <c r="D58" s="50"/>
      <c r="E58" s="50"/>
      <c r="F58" s="50"/>
    </row>
    <row r="59" spans="1:6" ht="114.75" customHeight="1">
      <c r="A59" s="50" t="s">
        <v>29</v>
      </c>
      <c r="B59" s="50"/>
      <c r="C59" s="50"/>
      <c r="D59" s="50"/>
      <c r="E59" s="50"/>
      <c r="F59" s="50"/>
    </row>
    <row r="60" spans="1:6" ht="37.5" customHeight="1">
      <c r="A60" s="50" t="s">
        <v>30</v>
      </c>
      <c r="B60" s="50"/>
      <c r="C60" s="50"/>
      <c r="D60" s="50"/>
      <c r="E60" s="50"/>
      <c r="F60" s="50"/>
    </row>
  </sheetData>
  <mergeCells count="11">
    <mergeCell ref="A57:F57"/>
    <mergeCell ref="A58:F58"/>
    <mergeCell ref="A59:F59"/>
    <mergeCell ref="A60:F60"/>
    <mergeCell ref="A2:A3"/>
    <mergeCell ref="A50:A51"/>
    <mergeCell ref="A1:F1"/>
    <mergeCell ref="A48:C48"/>
    <mergeCell ref="A54:F54"/>
    <mergeCell ref="A55:F55"/>
    <mergeCell ref="A56:F56"/>
  </mergeCells>
  <phoneticPr fontId="9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3" sqref="C23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71" t="s">
        <v>31</v>
      </c>
      <c r="B1" s="71"/>
      <c r="C1" s="71"/>
    </row>
    <row r="2" spans="1:3" ht="64.5" customHeight="1">
      <c r="A2" s="53" t="s">
        <v>0</v>
      </c>
      <c r="B2" s="4" t="s">
        <v>32</v>
      </c>
      <c r="C2" s="3" t="s">
        <v>33</v>
      </c>
    </row>
    <row r="3" spans="1:3" ht="16.5" customHeight="1">
      <c r="A3" s="55"/>
      <c r="B3" s="2">
        <v>1</v>
      </c>
      <c r="C3" s="3">
        <v>2</v>
      </c>
    </row>
    <row r="4" spans="1:3">
      <c r="A4" s="4">
        <v>1</v>
      </c>
      <c r="B4" s="4" t="s">
        <v>34</v>
      </c>
      <c r="C4" s="4">
        <v>436099.94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0" t="s">
        <v>35</v>
      </c>
      <c r="B14" s="50"/>
      <c r="C14" s="50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7" sqref="H7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71" t="s">
        <v>36</v>
      </c>
      <c r="B1" s="71"/>
      <c r="C1" s="71"/>
      <c r="D1" s="71"/>
    </row>
    <row r="2" spans="1:4" ht="77.25" customHeight="1">
      <c r="A2" s="53" t="s">
        <v>0</v>
      </c>
      <c r="B2" s="4" t="s">
        <v>37</v>
      </c>
      <c r="C2" s="3" t="s">
        <v>38</v>
      </c>
      <c r="D2" s="3" t="s">
        <v>39</v>
      </c>
    </row>
    <row r="3" spans="1:4">
      <c r="A3" s="55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23</v>
      </c>
      <c r="C4" s="4">
        <v>3</v>
      </c>
      <c r="D4" s="4">
        <v>32464.12</v>
      </c>
    </row>
    <row r="5" spans="1:4">
      <c r="A5" s="5" t="s">
        <v>8</v>
      </c>
      <c r="B5" s="4">
        <f>SUM(B4:B4)</f>
        <v>23</v>
      </c>
      <c r="C5" s="4">
        <f>SUM(C4:C4)</f>
        <v>3</v>
      </c>
      <c r="D5" s="4">
        <f>SUM(D4:D4)</f>
        <v>32464.12</v>
      </c>
    </row>
    <row r="7" spans="1:4" ht="57.75" customHeight="1">
      <c r="A7" s="50" t="s">
        <v>40</v>
      </c>
      <c r="B7" s="50"/>
      <c r="C7" s="50"/>
      <c r="D7" s="50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20" sqref="D20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72" t="s">
        <v>41</v>
      </c>
      <c r="B1" s="72"/>
      <c r="C1" s="72"/>
      <c r="D1" s="72"/>
      <c r="E1" s="72"/>
      <c r="F1" s="72"/>
    </row>
    <row r="2" spans="1:6" ht="65.25" customHeight="1">
      <c r="A2" s="53" t="s">
        <v>0</v>
      </c>
      <c r="B2" s="3" t="s">
        <v>42</v>
      </c>
      <c r="C2" s="3" t="s">
        <v>43</v>
      </c>
      <c r="D2" s="3" t="s">
        <v>44</v>
      </c>
      <c r="E2" s="4" t="s">
        <v>45</v>
      </c>
      <c r="F2" s="4" t="s">
        <v>46</v>
      </c>
    </row>
    <row r="3" spans="1:6" ht="18" customHeight="1">
      <c r="A3" s="55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47</v>
      </c>
      <c r="C4" s="4">
        <v>-495293.72</v>
      </c>
      <c r="D4" s="4">
        <v>2819985.5</v>
      </c>
      <c r="E4" s="4">
        <v>2344026.2200000002</v>
      </c>
      <c r="F4" s="4">
        <f>C4+D4-E4</f>
        <v>-19334.439999999944</v>
      </c>
    </row>
    <row r="5" spans="1:6" ht="31.5">
      <c r="A5" s="4">
        <v>2</v>
      </c>
      <c r="B5" s="5" t="s">
        <v>48</v>
      </c>
      <c r="C5" s="4" t="s">
        <v>49</v>
      </c>
      <c r="D5" s="4" t="s">
        <v>49</v>
      </c>
      <c r="E5" s="4" t="s">
        <v>49</v>
      </c>
      <c r="F5" s="4" t="s">
        <v>49</v>
      </c>
    </row>
    <row r="6" spans="1:6">
      <c r="A6" s="5"/>
      <c r="B6" s="5"/>
      <c r="C6" s="5"/>
      <c r="D6" s="5"/>
      <c r="E6" s="5"/>
      <c r="F6" s="5"/>
    </row>
    <row r="7" spans="1:6">
      <c r="A7" s="52" t="s">
        <v>8</v>
      </c>
      <c r="B7" s="52"/>
      <c r="C7" s="6"/>
      <c r="D7" s="6"/>
      <c r="E7" s="7"/>
      <c r="F7" s="5"/>
    </row>
    <row r="9" spans="1:6" ht="16.5" customHeight="1">
      <c r="A9" s="50" t="s">
        <v>50</v>
      </c>
      <c r="B9" s="50"/>
      <c r="C9" s="50"/>
      <c r="D9" s="50"/>
      <c r="E9" s="50"/>
      <c r="F9" s="50"/>
    </row>
    <row r="11" spans="1:6" ht="56.25" customHeight="1">
      <c r="A11" s="50" t="s">
        <v>51</v>
      </c>
      <c r="B11" s="50"/>
      <c r="C11" s="50"/>
      <c r="D11" s="50"/>
      <c r="E11" s="50"/>
      <c r="F11" s="50"/>
    </row>
    <row r="12" spans="1:6" ht="79.5" customHeight="1">
      <c r="A12" s="50" t="s">
        <v>52</v>
      </c>
      <c r="B12" s="50"/>
      <c r="C12" s="50"/>
      <c r="D12" s="50"/>
      <c r="E12" s="50"/>
      <c r="F12" s="50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