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D22" i="2" l="1"/>
  <c r="H29" i="1"/>
  <c r="F29" i="1"/>
  <c r="H22" i="1"/>
  <c r="H23" i="1"/>
  <c r="F22" i="1"/>
  <c r="F23" i="1"/>
  <c r="F8" i="1"/>
  <c r="H8" i="1"/>
  <c r="F7" i="1"/>
  <c r="H7" i="1"/>
  <c r="F9" i="1"/>
  <c r="H9" i="1"/>
  <c r="F10" i="1"/>
  <c r="H10" i="1"/>
  <c r="F11" i="1"/>
  <c r="H11" i="1"/>
  <c r="F12" i="1"/>
  <c r="H12" i="1"/>
  <c r="F13" i="1"/>
  <c r="H13" i="1"/>
  <c r="H33" i="1" l="1"/>
  <c r="H32" i="1"/>
  <c r="F33" i="1"/>
  <c r="F32" i="1"/>
  <c r="F25" i="1"/>
  <c r="H25" i="1"/>
  <c r="D34" i="1"/>
  <c r="H30" i="1"/>
  <c r="F30" i="1"/>
  <c r="H28" i="1"/>
  <c r="F28" i="1"/>
  <c r="H27" i="1"/>
  <c r="F27" i="1"/>
  <c r="H24" i="1"/>
  <c r="F24" i="1"/>
  <c r="H20" i="1"/>
  <c r="F20" i="1"/>
  <c r="H19" i="1"/>
  <c r="F19" i="1"/>
  <c r="H18" i="1"/>
  <c r="F18" i="1"/>
  <c r="H16" i="1"/>
  <c r="F16" i="1"/>
  <c r="H15" i="1"/>
  <c r="F15" i="1"/>
  <c r="H6" i="1"/>
  <c r="F6" i="1"/>
  <c r="F34" i="1" l="1"/>
  <c r="H34" i="1"/>
  <c r="F4" i="7" l="1"/>
  <c r="D5" i="3"/>
  <c r="C5" i="3"/>
  <c r="B5" i="3"/>
  <c r="D26" i="2" l="1"/>
  <c r="E26" i="2" s="1"/>
</calcChain>
</file>

<file path=xl/sharedStrings.xml><?xml version="1.0" encoding="utf-8"?>
<sst xmlns="http://schemas.openxmlformats.org/spreadsheetml/2006/main" count="205" uniqueCount="146">
  <si>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</si>
  <si>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</si>
  <si>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</si>
  <si>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</si>
  <si>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</si>
  <si>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</si>
  <si>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</si>
  <si>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</si>
  <si>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</si>
  <si>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</si>
  <si>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</si>
  <si>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</si>
  <si>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</si>
  <si>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</si>
  <si>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</si>
  <si>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</si>
  <si>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</si>
  <si>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</si>
  <si>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</si>
  <si>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</si>
  <si>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</si>
  <si>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</si>
  <si>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</si>
  <si>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</si>
  <si>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</si>
  <si>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</si>
  <si>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</si>
  <si>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</si>
  <si>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</si>
  <si>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</si>
  <si>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</si>
  <si>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</si>
  <si>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</si>
  <si>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</si>
  <si>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</si>
  <si>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</si>
  <si>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</si>
  <si>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</si>
  <si>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</si>
  <si>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</si>
  <si>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</si>
  <si>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</si>
  <si>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</si>
  <si>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</si>
  <si>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</si>
  <si>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</si>
  <si>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</si>
  <si>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 xml:space="preserve"> -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</si>
  <si>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</si>
  <si>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</si>
  <si>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Техническое обслуживание внутридомовой инженерной системы электроснабжения, в том числе:</t>
  </si>
  <si>
    <t>Техническое обслуживание внутридомовой инженерной системы отопления и ГВС, в том числе:</t>
  </si>
  <si>
    <t>дн</t>
  </si>
  <si>
    <t xml:space="preserve"> </t>
  </si>
  <si>
    <t xml:space="preserve">1 усл. </t>
  </si>
  <si>
    <t xml:space="preserve">Покраска МАФ 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</si>
  <si>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</si>
  <si>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Укрепление водосточных труб, колен, воронок.</t>
  </si>
  <si>
    <t>Проверка исправности слуховых окон и жалюзи, состояния продухов в цоколе здания.</t>
  </si>
  <si>
    <t>Замена разбитых стекол окон в помещениях общего пользования.</t>
  </si>
  <si>
    <t>Укрепление входных дверей в помещениях общего пользования.</t>
  </si>
  <si>
    <t>Проверка исправности канализационных вытяжек.</t>
  </si>
  <si>
    <t>усл.</t>
  </si>
  <si>
    <t xml:space="preserve">усл. </t>
  </si>
  <si>
    <t xml:space="preserve">Промазка замазкой (мастикой) гребней и свищей в местах протечек кровли, удаления с крыш снега и наледи, очистка от мусора, грязи, листьев </t>
  </si>
  <si>
    <t>Укрепление провисших отмосток</t>
  </si>
  <si>
    <t>Периодическое техническое освидетельствование и страхование лифтового оборудования</t>
  </si>
  <si>
    <t xml:space="preserve">1. Перечень работ по содержанию общего имущества </t>
  </si>
  <si>
    <t>Проверка наличия тяги в дымовентиляционных каналах.</t>
  </si>
  <si>
    <t xml:space="preserve"> проверка заземления оболочки электрокабеля, замеры сопротивления</t>
  </si>
  <si>
    <t xml:space="preserve"> проверка заземления ванн</t>
  </si>
  <si>
    <t>обслуживание коллективных (общедомовых) приборов учета электрической энергии</t>
  </si>
  <si>
    <t>утепление трубопроводов отопления, ГВС, бойлеров в чердачных и подвальных помещениях</t>
  </si>
  <si>
    <t>Содержание земельного участка, уборка помещений общего пользования:</t>
  </si>
  <si>
    <t xml:space="preserve">Уборка помещений общего пользования            </t>
  </si>
  <si>
    <t xml:space="preserve">уборка земельного участка         </t>
  </si>
  <si>
    <t xml:space="preserve">озеленение (покос, формовка кустов и т.д.)                          </t>
  </si>
  <si>
    <t>Содержание и текущий ремонт лифтового оборудования</t>
  </si>
  <si>
    <t>а) утепление трубопроводов холодного водоснабжения и водоотведения в чердачных и подвальных помещениях</t>
  </si>
  <si>
    <t>б) обслуживание коллективных (общедомовых) приборов учета воды</t>
  </si>
  <si>
    <t>консервация системы центрального отопления</t>
  </si>
  <si>
    <t xml:space="preserve">регулировка и испытание систем центрального отопления и ГВС    </t>
  </si>
  <si>
    <t>обслуживание коллективных (общедомовых) приборов учета тепловой энергии</t>
  </si>
  <si>
    <t xml:space="preserve">Дезинсекция и дератизация                      </t>
  </si>
  <si>
    <t>Предписание ГЖИ ТО</t>
  </si>
  <si>
    <t>Замена полотенцесушителя  (кв. 101)</t>
  </si>
  <si>
    <t>Замена замков  (техэтаж, подвал, крыша)</t>
  </si>
  <si>
    <t>Замена отвекающего крана ХВС кв. 56</t>
  </si>
  <si>
    <t>Замена отсекающего крана на отоплении кв. 38</t>
  </si>
  <si>
    <t>Замена отсекающего крана на отоплении кв. 54</t>
  </si>
  <si>
    <t xml:space="preserve">Замена подоконника подъез 2 этаж 11 </t>
  </si>
  <si>
    <t>Замена отсекающего крана на отоплении кв. 25</t>
  </si>
  <si>
    <t>Замена стекла  МОП подъзд 1 этаж 4</t>
  </si>
  <si>
    <t>Ремонт дверей выхода на переходные балконы</t>
  </si>
  <si>
    <t>Ремонт контейнерной площадки</t>
  </si>
  <si>
    <t>Ремонт ступеней входной группы</t>
  </si>
  <si>
    <t xml:space="preserve">Установка сетки на продухах в подвале </t>
  </si>
  <si>
    <t xml:space="preserve">Ремонт межпанельных швов </t>
  </si>
  <si>
    <t>промерзание</t>
  </si>
  <si>
    <t>техническая неисправность</t>
  </si>
  <si>
    <t>вандальные действия</t>
  </si>
  <si>
    <t>повреждение</t>
  </si>
  <si>
    <t xml:space="preserve">Ремонт переходных балконов </t>
  </si>
  <si>
    <t>подготовка к сезонной эксплуатации</t>
  </si>
  <si>
    <t>Акт от 15.12.2025</t>
  </si>
  <si>
    <t>Акт от 30.01.2025</t>
  </si>
  <si>
    <t>Акт от 20.02.2025</t>
  </si>
  <si>
    <t>Акт от 17.02.2025</t>
  </si>
  <si>
    <t>Акт от 04.03.2025</t>
  </si>
  <si>
    <t>Акт от 14.04.2025</t>
  </si>
  <si>
    <t>Акт от 06.05.2025</t>
  </si>
  <si>
    <t>Акт от 11.02.2025, 23.05.2025, 04.06.2025</t>
  </si>
  <si>
    <t>Акт от 09.06.2025, 11.07.2025</t>
  </si>
  <si>
    <t>Восстановление освещения подъездов</t>
  </si>
  <si>
    <t>Акт от 06.10.2025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</si>
  <si>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</si>
  <si>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</si>
  <si>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</si>
  <si>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</si>
  <si>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</si>
  <si>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</si>
  <si>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</si>
  <si>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</si>
  <si>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</si>
  <si>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</si>
  <si>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</si>
  <si>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</si>
  <si>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</si>
  <si>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</si>
  <si>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</si>
  <si>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</si>
  <si>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</si>
  <si>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</si>
  <si>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</si>
  <si>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</si>
  <si>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</si>
  <si>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</si>
  <si>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</si>
  <si>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</si>
  <si>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Муравленко, дом 35</t>
  </si>
  <si>
    <t>многокватирного дома):  12690,80 м2.</t>
  </si>
  <si>
    <t>Замена ламп входной группы подъезд 4</t>
  </si>
  <si>
    <t>1 шт.</t>
  </si>
  <si>
    <t>Косметический ремонт подъездов № 2,3,4</t>
  </si>
  <si>
    <t>2 шт.</t>
  </si>
  <si>
    <t>Услуги по содержанию и текущему ремонту лифтового оборудования,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</si>
</sst>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 shrinkToFit="1"/>
    </xf>
    <xf numFmtId="0" fontId="8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7" workbookViewId="0">
      <selection activeCell="C42" sqref="C42"/>
    </sheetView>
  </sheetViews>
  <sheetFormatPr defaultRowHeight="15"/>
  <cols>
    <col min="1" max="1" width="40.140625" bestFit="1" customWidth="1"/>
  </cols>
  <sheetData>
    <row r="1" spans="1:8" ht="15.75">
      <c r="A1" s="54" t="s">
        <v>115</v>
      </c>
      <c r="B1" s="54"/>
      <c r="C1" s="54"/>
      <c r="D1" s="54"/>
      <c r="E1" s="54"/>
      <c r="F1" s="54"/>
      <c r="G1" s="54"/>
      <c r="H1" s="54"/>
    </row>
    <row r="2" spans="1:8" ht="15.75">
      <c r="A2" s="54" t="s">
        <v>116</v>
      </c>
      <c r="B2" s="54"/>
      <c r="C2" s="54"/>
      <c r="D2" s="54"/>
      <c r="E2" s="54"/>
      <c r="F2" s="54"/>
      <c r="G2" s="54"/>
      <c r="H2" s="54"/>
    </row>
    <row r="3" spans="1:8" ht="15.75">
      <c r="A3" s="54" t="s">
        <v>117</v>
      </c>
      <c r="B3" s="54"/>
      <c r="C3" s="54"/>
      <c r="D3" s="54"/>
      <c r="E3" s="54"/>
      <c r="F3" s="54"/>
      <c r="G3" s="54"/>
      <c r="H3" s="54"/>
    </row>
    <row r="4" spans="1:8" ht="15.75">
      <c r="A4" s="54"/>
      <c r="B4" s="54"/>
      <c r="C4" s="54"/>
      <c r="D4" s="54"/>
      <c r="E4" s="54"/>
      <c r="F4" s="54"/>
      <c r="G4" s="54"/>
      <c r="H4" s="54"/>
    </row>
    <row r="5" spans="1:8" ht="15.75">
      <c r="A5" s="40"/>
      <c r="B5" s="40"/>
      <c r="C5" s="40"/>
      <c r="D5" s="40"/>
      <c r="E5" s="40"/>
      <c r="F5" s="40"/>
      <c r="G5" s="40"/>
      <c r="H5" s="40"/>
    </row>
    <row r="6" spans="1:8" ht="18.75">
      <c r="A6" s="53" t="s">
        <v>118</v>
      </c>
      <c r="B6" s="53"/>
      <c r="C6" s="53"/>
      <c r="D6" s="53"/>
      <c r="E6" s="53"/>
      <c r="F6" s="53"/>
      <c r="G6" s="53"/>
      <c r="H6" s="53"/>
    </row>
    <row r="7" spans="1:8" ht="16.5">
      <c r="A7" s="48" t="s">
        <v>119</v>
      </c>
      <c r="B7" s="48"/>
      <c r="C7" s="48"/>
      <c r="D7" s="48"/>
      <c r="E7" s="48"/>
      <c r="F7" s="48"/>
      <c r="G7" s="48"/>
      <c r="H7" s="48"/>
    </row>
    <row r="8" spans="1:8" ht="15.75">
      <c r="A8" s="26"/>
    </row>
    <row r="9" spans="1:8" ht="15.75">
      <c r="A9" s="26"/>
    </row>
    <row r="10" spans="1:8" ht="15.75">
      <c r="A10" s="49" t="s">
        <v>120</v>
      </c>
      <c r="B10" s="49"/>
      <c r="C10" s="49"/>
      <c r="D10" s="49"/>
      <c r="E10" s="49"/>
      <c r="F10" s="49"/>
      <c r="G10" s="49"/>
      <c r="H10" s="49"/>
    </row>
    <row r="11" spans="1:8" ht="18.75">
      <c r="A11" s="50" t="s">
        <v>139</v>
      </c>
      <c r="B11" s="51"/>
      <c r="C11" s="51"/>
      <c r="D11" s="51"/>
      <c r="E11" s="51"/>
      <c r="F11" s="51"/>
      <c r="G11" s="51"/>
      <c r="H11" s="51"/>
    </row>
    <row r="12" spans="1:8" ht="18.75">
      <c r="A12" s="50" t="s">
        <v>121</v>
      </c>
      <c r="B12" s="40"/>
      <c r="C12" s="40"/>
      <c r="D12" s="40"/>
      <c r="E12" s="40"/>
      <c r="F12" s="40"/>
      <c r="G12" s="40"/>
      <c r="H12" s="40"/>
    </row>
    <row r="13" spans="1:8" ht="15.75">
      <c r="A13" s="26"/>
    </row>
    <row r="14" spans="1:8" ht="15.75">
      <c r="A14" s="52" t="s">
        <v>122</v>
      </c>
      <c r="B14" s="40"/>
      <c r="C14" s="40"/>
      <c r="D14" s="40"/>
      <c r="E14" s="40"/>
      <c r="F14" s="40"/>
      <c r="G14" s="40"/>
      <c r="H14" s="40"/>
    </row>
    <row r="15" spans="1:8" ht="15.75">
      <c r="A15" s="40" t="s">
        <v>123</v>
      </c>
      <c r="B15" s="40"/>
      <c r="C15" s="40"/>
      <c r="D15" s="40"/>
      <c r="E15" s="40"/>
      <c r="F15" s="40"/>
      <c r="G15" s="40"/>
      <c r="H15" s="40"/>
    </row>
    <row r="16" spans="1:8" ht="15.75">
      <c r="A16" s="27"/>
    </row>
    <row r="17" spans="1:8" ht="15.75">
      <c r="A17" s="52" t="s">
        <v>124</v>
      </c>
      <c r="B17" s="40"/>
      <c r="C17" s="40"/>
      <c r="D17" s="40"/>
      <c r="E17" s="40"/>
      <c r="F17" s="40"/>
      <c r="G17" s="40"/>
      <c r="H17" s="40"/>
    </row>
    <row r="18" spans="1:8" ht="15.75">
      <c r="A18" s="40" t="s">
        <v>125</v>
      </c>
      <c r="B18" s="40"/>
      <c r="C18" s="40"/>
      <c r="D18" s="40"/>
      <c r="E18" s="40"/>
      <c r="F18" s="40"/>
      <c r="G18" s="40"/>
      <c r="H18" s="40"/>
    </row>
    <row r="19" spans="1:8" ht="15.75">
      <c r="A19" s="40" t="s">
        <v>126</v>
      </c>
      <c r="B19" s="40"/>
      <c r="C19" s="40"/>
      <c r="D19" s="40"/>
      <c r="E19" s="40"/>
      <c r="F19" s="40"/>
      <c r="G19" s="40"/>
      <c r="H19" s="40"/>
    </row>
    <row r="20" spans="1:8" ht="15.75">
      <c r="A20" s="26"/>
    </row>
    <row r="21" spans="1:8" ht="15.75">
      <c r="A21" s="52" t="s">
        <v>127</v>
      </c>
      <c r="B21" s="40"/>
      <c r="C21" s="40"/>
      <c r="D21" s="40"/>
      <c r="E21" s="40"/>
      <c r="F21" s="40"/>
      <c r="G21" s="40"/>
      <c r="H21" s="40"/>
    </row>
    <row r="22" spans="1:8" ht="15.75">
      <c r="A22" s="40" t="s">
        <v>128</v>
      </c>
      <c r="B22" s="40"/>
      <c r="C22" s="40"/>
      <c r="D22" s="40"/>
      <c r="E22" s="40"/>
      <c r="F22" s="40"/>
      <c r="G22" s="40"/>
      <c r="H22" s="40"/>
    </row>
    <row r="23" spans="1:8" ht="15.75">
      <c r="A23" s="40" t="s">
        <v>129</v>
      </c>
      <c r="B23" s="40"/>
      <c r="C23" s="40"/>
      <c r="D23" s="40"/>
      <c r="E23" s="40"/>
      <c r="F23" s="40"/>
      <c r="G23" s="40"/>
      <c r="H23" s="40"/>
    </row>
    <row r="24" spans="1:8" ht="15.75">
      <c r="A24" s="40"/>
      <c r="B24" s="40"/>
      <c r="C24" s="40"/>
      <c r="D24" s="40"/>
      <c r="E24" s="40"/>
      <c r="F24" s="40"/>
      <c r="G24" s="40"/>
      <c r="H24" s="40"/>
    </row>
    <row r="25" spans="1:8" ht="15.75">
      <c r="A25" s="45" t="s">
        <v>130</v>
      </c>
      <c r="B25" s="45"/>
      <c r="C25" s="45"/>
      <c r="D25" s="45"/>
      <c r="E25" s="45"/>
      <c r="F25" s="45"/>
      <c r="G25" s="45"/>
      <c r="H25" s="45"/>
    </row>
    <row r="26" spans="1:8" ht="15.75">
      <c r="A26" s="46" t="s">
        <v>131</v>
      </c>
      <c r="B26" s="47"/>
      <c r="C26" s="47"/>
      <c r="D26" s="47"/>
      <c r="E26" s="47"/>
      <c r="F26" s="47"/>
      <c r="G26" s="47"/>
      <c r="H26" s="47"/>
    </row>
    <row r="27" spans="1:8" ht="15.75">
      <c r="A27" s="40" t="s">
        <v>132</v>
      </c>
      <c r="B27" s="40"/>
      <c r="C27" s="40"/>
      <c r="D27" s="40"/>
      <c r="E27" s="40"/>
      <c r="F27" s="40"/>
      <c r="G27" s="40"/>
      <c r="H27" s="40"/>
    </row>
    <row r="28" spans="1:8" ht="15.75">
      <c r="A28" s="26"/>
      <c r="B28" s="26"/>
      <c r="C28" s="26"/>
      <c r="D28" s="26"/>
      <c r="E28" s="26"/>
      <c r="F28" s="26"/>
      <c r="G28" s="26"/>
      <c r="H28" s="26"/>
    </row>
    <row r="29" spans="1:8" ht="15.75">
      <c r="A29" s="46" t="s">
        <v>133</v>
      </c>
      <c r="B29" s="40"/>
      <c r="C29" s="40"/>
      <c r="D29" s="40"/>
      <c r="E29" s="40"/>
      <c r="F29" s="40"/>
      <c r="G29" s="40"/>
      <c r="H29" s="40"/>
    </row>
    <row r="30" spans="1:8" ht="15.75">
      <c r="A30" s="40" t="s">
        <v>134</v>
      </c>
      <c r="B30" s="40"/>
      <c r="C30" s="40"/>
      <c r="D30" s="40"/>
      <c r="E30" s="40"/>
      <c r="F30" s="40"/>
      <c r="G30" s="40"/>
      <c r="H30" s="40"/>
    </row>
    <row r="31" spans="1:8" ht="15.75">
      <c r="A31" s="40" t="s">
        <v>135</v>
      </c>
      <c r="B31" s="40"/>
      <c r="C31" s="40"/>
      <c r="D31" s="40"/>
      <c r="E31" s="40"/>
      <c r="F31" s="40"/>
      <c r="G31" s="40"/>
      <c r="H31" s="40"/>
    </row>
    <row r="32" spans="1:8" ht="15.75">
      <c r="A32" s="26"/>
    </row>
    <row r="33" spans="1:9" ht="15.75">
      <c r="A33" s="41" t="s">
        <v>136</v>
      </c>
      <c r="B33" s="41"/>
      <c r="C33" s="41"/>
      <c r="D33" s="41"/>
      <c r="E33" s="41"/>
      <c r="F33" s="41"/>
      <c r="G33" s="41"/>
      <c r="H33" s="41"/>
      <c r="I33" s="41"/>
    </row>
    <row r="34" spans="1:9" ht="15.75">
      <c r="A34" s="42" t="s">
        <v>137</v>
      </c>
      <c r="B34" s="42"/>
      <c r="C34" s="42"/>
      <c r="D34" s="42"/>
      <c r="E34" s="42"/>
      <c r="F34" s="42"/>
      <c r="G34" s="42"/>
      <c r="H34" s="42"/>
      <c r="I34" s="42"/>
    </row>
    <row r="35" spans="1:9" ht="15.75">
      <c r="A35" s="43" t="s">
        <v>140</v>
      </c>
      <c r="B35" s="44"/>
      <c r="C35" s="44"/>
      <c r="D35" s="44"/>
      <c r="E35" s="44"/>
      <c r="F35" s="44"/>
      <c r="G35" s="44"/>
      <c r="H35" s="44"/>
      <c r="I35" s="44"/>
    </row>
    <row r="36" spans="1:9" ht="15.75">
      <c r="A36" s="28"/>
    </row>
    <row r="37" spans="1:9">
      <c r="A37" s="29" t="s">
        <v>138</v>
      </c>
    </row>
    <row r="38" spans="1:9" ht="15.75">
      <c r="A38" s="28"/>
    </row>
  </sheetData>
  <mergeCells count="28">
    <mergeCell ref="A6:H6"/>
    <mergeCell ref="A1:H1"/>
    <mergeCell ref="A2:H2"/>
    <mergeCell ref="A3:H3"/>
    <mergeCell ref="A4:H4"/>
    <mergeCell ref="A5:H5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7" zoomScaleNormal="100" workbookViewId="0">
      <selection activeCell="K33" sqref="K33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9" width="9.140625" style="1"/>
    <col min="10" max="10" width="13" style="1" bestFit="1" customWidth="1"/>
    <col min="11" max="16384" width="9.140625" style="1"/>
  </cols>
  <sheetData>
    <row r="1" spans="1:8">
      <c r="A1" s="55" t="s">
        <v>67</v>
      </c>
      <c r="B1" s="55"/>
      <c r="C1" s="55"/>
      <c r="D1" s="55"/>
      <c r="E1" s="55"/>
      <c r="F1" s="55"/>
      <c r="G1" s="55"/>
      <c r="H1" s="55"/>
    </row>
    <row r="2" spans="1:8">
      <c r="A2" s="69" t="s">
        <v>0</v>
      </c>
      <c r="B2" s="58" t="s">
        <v>1</v>
      </c>
      <c r="C2" s="58" t="s">
        <v>2</v>
      </c>
      <c r="D2" s="58" t="s">
        <v>3</v>
      </c>
      <c r="E2" s="58" t="s">
        <v>4</v>
      </c>
      <c r="F2" s="58"/>
      <c r="G2" s="58" t="s">
        <v>5</v>
      </c>
      <c r="H2" s="58"/>
    </row>
    <row r="3" spans="1:8" ht="78.75">
      <c r="A3" s="70"/>
      <c r="B3" s="58"/>
      <c r="C3" s="58"/>
      <c r="D3" s="58"/>
      <c r="E3" s="31" t="s">
        <v>6</v>
      </c>
      <c r="F3" s="31" t="s">
        <v>7</v>
      </c>
      <c r="G3" s="31" t="s">
        <v>6</v>
      </c>
      <c r="H3" s="31" t="s">
        <v>7</v>
      </c>
    </row>
    <row r="4" spans="1:8">
      <c r="A4" s="71"/>
      <c r="B4" s="31">
        <v>1</v>
      </c>
      <c r="C4" s="31">
        <v>2</v>
      </c>
      <c r="D4" s="31">
        <v>3</v>
      </c>
      <c r="E4" s="31">
        <v>4</v>
      </c>
      <c r="F4" s="31">
        <v>5</v>
      </c>
      <c r="G4" s="31">
        <v>6</v>
      </c>
      <c r="H4" s="31">
        <v>7</v>
      </c>
    </row>
    <row r="5" spans="1:8" ht="32.25" customHeight="1">
      <c r="A5" s="17">
        <v>1</v>
      </c>
      <c r="B5" s="59" t="s">
        <v>56</v>
      </c>
      <c r="C5" s="60"/>
      <c r="D5" s="60"/>
      <c r="E5" s="60"/>
      <c r="F5" s="60"/>
      <c r="G5" s="60"/>
      <c r="H5" s="61"/>
    </row>
    <row r="6" spans="1:8" ht="110.25">
      <c r="A6" s="31">
        <v>1.1000000000000001</v>
      </c>
      <c r="B6" s="37" t="s">
        <v>64</v>
      </c>
      <c r="C6" s="34" t="s">
        <v>48</v>
      </c>
      <c r="D6" s="22">
        <v>18274.61</v>
      </c>
      <c r="E6" s="34">
        <v>1</v>
      </c>
      <c r="F6" s="9">
        <f t="shared" ref="F6:F20" si="0">D6*E6</f>
        <v>18274.61</v>
      </c>
      <c r="G6" s="34">
        <v>1</v>
      </c>
      <c r="H6" s="9">
        <f t="shared" ref="H6:H20" si="1">D6*G6</f>
        <v>18274.61</v>
      </c>
    </row>
    <row r="7" spans="1:8" ht="47.25">
      <c r="A7" s="31">
        <v>1.2</v>
      </c>
      <c r="B7" s="37" t="s">
        <v>57</v>
      </c>
      <c r="C7" s="34" t="s">
        <v>48</v>
      </c>
      <c r="D7" s="22">
        <v>3045.77</v>
      </c>
      <c r="E7" s="34">
        <v>1</v>
      </c>
      <c r="F7" s="9">
        <f t="shared" si="0"/>
        <v>3045.77</v>
      </c>
      <c r="G7" s="34">
        <v>1</v>
      </c>
      <c r="H7" s="9">
        <f t="shared" si="1"/>
        <v>3045.77</v>
      </c>
    </row>
    <row r="8" spans="1:8" ht="78.75">
      <c r="A8" s="36">
        <v>1.3</v>
      </c>
      <c r="B8" s="37" t="s">
        <v>58</v>
      </c>
      <c r="C8" s="34" t="s">
        <v>48</v>
      </c>
      <c r="D8" s="22">
        <v>9137.2999999999993</v>
      </c>
      <c r="E8" s="34">
        <v>1</v>
      </c>
      <c r="F8" s="9">
        <f t="shared" ref="F8" si="2">D8*E8</f>
        <v>9137.2999999999993</v>
      </c>
      <c r="G8" s="34">
        <v>1</v>
      </c>
      <c r="H8" s="9">
        <f t="shared" ref="H8" si="3">D8*G8</f>
        <v>9137.2999999999993</v>
      </c>
    </row>
    <row r="9" spans="1:8" ht="47.25">
      <c r="A9" s="36">
        <v>1.4</v>
      </c>
      <c r="B9" s="37" t="s">
        <v>59</v>
      </c>
      <c r="C9" s="34" t="s">
        <v>48</v>
      </c>
      <c r="D9" s="22">
        <v>73098.429999999993</v>
      </c>
      <c r="E9" s="34">
        <v>1</v>
      </c>
      <c r="F9" s="9">
        <f t="shared" si="0"/>
        <v>73098.429999999993</v>
      </c>
      <c r="G9" s="34">
        <v>1</v>
      </c>
      <c r="H9" s="9">
        <f t="shared" si="1"/>
        <v>73098.429999999993</v>
      </c>
    </row>
    <row r="10" spans="1:8" ht="47.25">
      <c r="A10" s="36">
        <v>1.5</v>
      </c>
      <c r="B10" s="37" t="s">
        <v>60</v>
      </c>
      <c r="C10" s="34" t="s">
        <v>48</v>
      </c>
      <c r="D10" s="22">
        <v>63961.13</v>
      </c>
      <c r="E10" s="34">
        <v>1</v>
      </c>
      <c r="F10" s="9">
        <f t="shared" si="0"/>
        <v>63961.13</v>
      </c>
      <c r="G10" s="34">
        <v>1</v>
      </c>
      <c r="H10" s="9">
        <f t="shared" si="1"/>
        <v>63961.13</v>
      </c>
    </row>
    <row r="11" spans="1:8" ht="63">
      <c r="A11" s="36">
        <v>1.6</v>
      </c>
      <c r="B11" s="37" t="s">
        <v>68</v>
      </c>
      <c r="C11" s="34" t="s">
        <v>48</v>
      </c>
      <c r="D11" s="22">
        <v>1522.88</v>
      </c>
      <c r="E11" s="34">
        <v>2</v>
      </c>
      <c r="F11" s="9">
        <f t="shared" si="0"/>
        <v>3045.76</v>
      </c>
      <c r="G11" s="34">
        <v>2</v>
      </c>
      <c r="H11" s="9">
        <f t="shared" si="1"/>
        <v>3045.76</v>
      </c>
    </row>
    <row r="12" spans="1:8" ht="47.25">
      <c r="A12" s="36">
        <v>1.7</v>
      </c>
      <c r="B12" s="37" t="s">
        <v>61</v>
      </c>
      <c r="C12" s="34" t="s">
        <v>48</v>
      </c>
      <c r="D12" s="22">
        <v>3045.77</v>
      </c>
      <c r="E12" s="34">
        <v>1</v>
      </c>
      <c r="F12" s="9">
        <f t="shared" si="0"/>
        <v>3045.77</v>
      </c>
      <c r="G12" s="34">
        <v>1</v>
      </c>
      <c r="H12" s="9">
        <f t="shared" si="1"/>
        <v>3045.77</v>
      </c>
    </row>
    <row r="13" spans="1:8" ht="31.5">
      <c r="A13" s="36">
        <v>1.8</v>
      </c>
      <c r="B13" s="37" t="s">
        <v>65</v>
      </c>
      <c r="C13" s="34" t="s">
        <v>48</v>
      </c>
      <c r="D13" s="22">
        <v>80712.850000000006</v>
      </c>
      <c r="E13" s="34">
        <v>1</v>
      </c>
      <c r="F13" s="9">
        <f t="shared" si="0"/>
        <v>80712.850000000006</v>
      </c>
      <c r="G13" s="34">
        <v>1</v>
      </c>
      <c r="H13" s="9">
        <f t="shared" si="1"/>
        <v>80712.850000000006</v>
      </c>
    </row>
    <row r="14" spans="1:8">
      <c r="A14" s="14">
        <v>2</v>
      </c>
      <c r="B14" s="62" t="s">
        <v>49</v>
      </c>
      <c r="C14" s="63"/>
      <c r="D14" s="63"/>
      <c r="E14" s="63"/>
      <c r="F14" s="63"/>
      <c r="G14" s="63"/>
      <c r="H14" s="64"/>
    </row>
    <row r="15" spans="1:8" ht="110.25" customHeight="1">
      <c r="A15" s="13">
        <v>2.1</v>
      </c>
      <c r="B15" s="25" t="s">
        <v>78</v>
      </c>
      <c r="C15" s="30" t="s">
        <v>48</v>
      </c>
      <c r="D15" s="22">
        <v>33503.449999999997</v>
      </c>
      <c r="E15" s="31">
        <v>1</v>
      </c>
      <c r="F15" s="9">
        <f t="shared" si="0"/>
        <v>33503.449999999997</v>
      </c>
      <c r="G15" s="34">
        <v>1</v>
      </c>
      <c r="H15" s="9">
        <f t="shared" si="1"/>
        <v>33503.449999999997</v>
      </c>
    </row>
    <row r="16" spans="1:8" ht="63">
      <c r="A16" s="13">
        <v>2.2000000000000002</v>
      </c>
      <c r="B16" s="25" t="s">
        <v>79</v>
      </c>
      <c r="C16" s="30" t="s">
        <v>48</v>
      </c>
      <c r="D16" s="22">
        <v>8883.49</v>
      </c>
      <c r="E16" s="31">
        <v>12</v>
      </c>
      <c r="F16" s="9">
        <f t="shared" si="0"/>
        <v>106601.88</v>
      </c>
      <c r="G16" s="34">
        <v>12</v>
      </c>
      <c r="H16" s="9">
        <f t="shared" si="1"/>
        <v>106601.88</v>
      </c>
    </row>
    <row r="17" spans="1:8">
      <c r="A17" s="14">
        <v>3</v>
      </c>
      <c r="B17" s="72" t="s">
        <v>50</v>
      </c>
      <c r="C17" s="73"/>
      <c r="D17" s="73"/>
      <c r="E17" s="73"/>
      <c r="F17" s="73"/>
      <c r="G17" s="73"/>
      <c r="H17" s="74"/>
    </row>
    <row r="18" spans="1:8" ht="63">
      <c r="A18" s="31">
        <v>3.1</v>
      </c>
      <c r="B18" s="21" t="s">
        <v>69</v>
      </c>
      <c r="C18" s="30" t="s">
        <v>48</v>
      </c>
      <c r="D18" s="22">
        <v>3045.77</v>
      </c>
      <c r="E18" s="31">
        <v>1</v>
      </c>
      <c r="F18" s="9">
        <f t="shared" si="0"/>
        <v>3045.77</v>
      </c>
      <c r="G18" s="34">
        <v>1</v>
      </c>
      <c r="H18" s="9">
        <f t="shared" si="1"/>
        <v>3045.77</v>
      </c>
    </row>
    <row r="19" spans="1:8" ht="31.5">
      <c r="A19" s="31">
        <v>3.2</v>
      </c>
      <c r="B19" s="21" t="s">
        <v>70</v>
      </c>
      <c r="C19" s="30" t="s">
        <v>48</v>
      </c>
      <c r="D19" s="22">
        <v>1522.88</v>
      </c>
      <c r="E19" s="31">
        <v>1</v>
      </c>
      <c r="F19" s="9">
        <f t="shared" si="0"/>
        <v>1522.88</v>
      </c>
      <c r="G19" s="34">
        <v>1</v>
      </c>
      <c r="H19" s="9">
        <f t="shared" si="1"/>
        <v>1522.88</v>
      </c>
    </row>
    <row r="20" spans="1:8" ht="78.75">
      <c r="A20" s="31">
        <v>3.3</v>
      </c>
      <c r="B20" s="21" t="s">
        <v>71</v>
      </c>
      <c r="C20" s="30" t="s">
        <v>48</v>
      </c>
      <c r="D20" s="22">
        <v>3172.68</v>
      </c>
      <c r="E20" s="31">
        <v>12</v>
      </c>
      <c r="F20" s="9">
        <f t="shared" si="0"/>
        <v>38072.159999999996</v>
      </c>
      <c r="G20" s="34">
        <v>12</v>
      </c>
      <c r="H20" s="9">
        <f t="shared" si="1"/>
        <v>38072.159999999996</v>
      </c>
    </row>
    <row r="21" spans="1:8">
      <c r="A21" s="16">
        <v>4</v>
      </c>
      <c r="B21" s="65" t="s">
        <v>51</v>
      </c>
      <c r="C21" s="66"/>
      <c r="D21" s="66"/>
      <c r="E21" s="66"/>
      <c r="F21" s="66"/>
      <c r="G21" s="66"/>
      <c r="H21" s="67"/>
    </row>
    <row r="22" spans="1:8" ht="35.25" customHeight="1">
      <c r="A22" s="13">
        <v>4.0999999999999996</v>
      </c>
      <c r="B22" s="25" t="s">
        <v>80</v>
      </c>
      <c r="C22" s="31" t="s">
        <v>48</v>
      </c>
      <c r="D22" s="9">
        <v>7614.42</v>
      </c>
      <c r="E22" s="31">
        <v>1</v>
      </c>
      <c r="F22" s="9">
        <f t="shared" ref="F22:F30" si="4">D22*E22</f>
        <v>7614.42</v>
      </c>
      <c r="G22" s="31">
        <v>1</v>
      </c>
      <c r="H22" s="9">
        <f t="shared" ref="H22:H30" si="5">D22*G22</f>
        <v>7614.42</v>
      </c>
    </row>
    <row r="23" spans="1:8" ht="83.25" customHeight="1">
      <c r="A23" s="13">
        <v>4.2</v>
      </c>
      <c r="B23" s="25" t="s">
        <v>72</v>
      </c>
      <c r="C23" s="31" t="s">
        <v>48</v>
      </c>
      <c r="D23" s="9">
        <v>7614.4</v>
      </c>
      <c r="E23" s="31">
        <v>1</v>
      </c>
      <c r="F23" s="9">
        <f t="shared" si="4"/>
        <v>7614.4</v>
      </c>
      <c r="G23" s="31">
        <v>1</v>
      </c>
      <c r="H23" s="9">
        <f t="shared" si="5"/>
        <v>7614.4</v>
      </c>
    </row>
    <row r="24" spans="1:8" ht="75.75" customHeight="1">
      <c r="A24" s="13">
        <v>4.3</v>
      </c>
      <c r="B24" s="25" t="s">
        <v>81</v>
      </c>
      <c r="C24" s="34" t="s">
        <v>48</v>
      </c>
      <c r="D24" s="38">
        <v>380.72</v>
      </c>
      <c r="E24" s="31">
        <v>12</v>
      </c>
      <c r="F24" s="9">
        <f t="shared" si="4"/>
        <v>4568.6400000000003</v>
      </c>
      <c r="G24" s="31">
        <v>12</v>
      </c>
      <c r="H24" s="9">
        <f t="shared" si="5"/>
        <v>4568.6400000000003</v>
      </c>
    </row>
    <row r="25" spans="1:8" ht="78.75">
      <c r="A25" s="13">
        <v>4.4000000000000004</v>
      </c>
      <c r="B25" s="25" t="s">
        <v>82</v>
      </c>
      <c r="C25" s="19" t="s">
        <v>48</v>
      </c>
      <c r="D25" s="39">
        <v>6345.35</v>
      </c>
      <c r="E25" s="33">
        <v>12</v>
      </c>
      <c r="F25" s="20">
        <f t="shared" si="4"/>
        <v>76144.200000000012</v>
      </c>
      <c r="G25" s="33">
        <v>12</v>
      </c>
      <c r="H25" s="20">
        <f t="shared" si="5"/>
        <v>76144.200000000012</v>
      </c>
    </row>
    <row r="26" spans="1:8">
      <c r="A26" s="32">
        <v>5</v>
      </c>
      <c r="B26" s="68" t="s">
        <v>73</v>
      </c>
      <c r="C26" s="66"/>
      <c r="D26" s="66"/>
      <c r="E26" s="66"/>
      <c r="F26" s="66"/>
      <c r="G26" s="66"/>
      <c r="H26" s="67"/>
    </row>
    <row r="27" spans="1:8" ht="31.5">
      <c r="A27" s="31">
        <v>5.0999999999999996</v>
      </c>
      <c r="B27" s="21" t="s">
        <v>75</v>
      </c>
      <c r="C27" s="30" t="s">
        <v>52</v>
      </c>
      <c r="D27" s="31">
        <v>1055.5899999999999</v>
      </c>
      <c r="E27" s="31">
        <v>365</v>
      </c>
      <c r="F27" s="9">
        <f t="shared" si="4"/>
        <v>385290.35</v>
      </c>
      <c r="G27" s="31">
        <v>365</v>
      </c>
      <c r="H27" s="9">
        <f t="shared" si="5"/>
        <v>385290.35</v>
      </c>
    </row>
    <row r="28" spans="1:8" ht="31.5">
      <c r="A28" s="31">
        <v>5.2</v>
      </c>
      <c r="B28" s="21" t="s">
        <v>76</v>
      </c>
      <c r="C28" s="30" t="s">
        <v>62</v>
      </c>
      <c r="D28" s="31">
        <v>2284.33</v>
      </c>
      <c r="E28" s="31">
        <v>4</v>
      </c>
      <c r="F28" s="9">
        <f t="shared" si="4"/>
        <v>9137.32</v>
      </c>
      <c r="G28" s="31">
        <v>4</v>
      </c>
      <c r="H28" s="9">
        <f t="shared" si="5"/>
        <v>9137.32</v>
      </c>
    </row>
    <row r="29" spans="1:8" ht="33" customHeight="1">
      <c r="A29" s="31">
        <v>5.3</v>
      </c>
      <c r="B29" s="23" t="s">
        <v>83</v>
      </c>
      <c r="C29" s="30" t="s">
        <v>62</v>
      </c>
      <c r="D29" s="31">
        <v>3807.23</v>
      </c>
      <c r="E29" s="31">
        <v>2</v>
      </c>
      <c r="F29" s="9">
        <f>E29*D29</f>
        <v>7614.46</v>
      </c>
      <c r="G29" s="31">
        <v>2</v>
      </c>
      <c r="H29" s="9">
        <f>G29*D29</f>
        <v>7614.46</v>
      </c>
    </row>
    <row r="30" spans="1:8" ht="33.75" customHeight="1">
      <c r="A30" s="31">
        <v>5.4</v>
      </c>
      <c r="B30" s="24" t="s">
        <v>74</v>
      </c>
      <c r="C30" s="30" t="s">
        <v>63</v>
      </c>
      <c r="D30" s="31">
        <v>23350.89</v>
      </c>
      <c r="E30" s="31">
        <v>12</v>
      </c>
      <c r="F30" s="9">
        <f t="shared" si="4"/>
        <v>280210.68</v>
      </c>
      <c r="G30" s="31">
        <v>12</v>
      </c>
      <c r="H30" s="9">
        <f t="shared" si="5"/>
        <v>280210.68</v>
      </c>
    </row>
    <row r="31" spans="1:8" s="15" customFormat="1">
      <c r="A31" s="35">
        <v>6</v>
      </c>
      <c r="B31" s="60" t="s">
        <v>145</v>
      </c>
      <c r="C31" s="60"/>
      <c r="D31" s="60"/>
      <c r="E31" s="60"/>
      <c r="F31" s="60"/>
      <c r="G31" s="60"/>
      <c r="H31" s="61"/>
    </row>
    <row r="32" spans="1:8" ht="47.25">
      <c r="A32" s="31">
        <v>6.1</v>
      </c>
      <c r="B32" s="37" t="s">
        <v>77</v>
      </c>
      <c r="C32" s="30" t="s">
        <v>48</v>
      </c>
      <c r="D32" s="31">
        <v>47336.31</v>
      </c>
      <c r="E32" s="31">
        <v>12</v>
      </c>
      <c r="F32" s="9">
        <f>E32*D32</f>
        <v>568035.72</v>
      </c>
      <c r="G32" s="31">
        <v>12</v>
      </c>
      <c r="H32" s="9">
        <f>G32*D32</f>
        <v>568035.72</v>
      </c>
    </row>
    <row r="33" spans="1:8" ht="90" customHeight="1">
      <c r="A33" s="31">
        <v>6.2</v>
      </c>
      <c r="B33" s="37" t="s">
        <v>66</v>
      </c>
      <c r="C33" s="30" t="s">
        <v>48</v>
      </c>
      <c r="D33" s="31">
        <v>59392.480000000003</v>
      </c>
      <c r="E33" s="31">
        <v>1</v>
      </c>
      <c r="F33" s="9">
        <f>E33*D33</f>
        <v>59392.480000000003</v>
      </c>
      <c r="G33" s="31">
        <v>1</v>
      </c>
      <c r="H33" s="9">
        <f>G33*D33</f>
        <v>59392.480000000003</v>
      </c>
    </row>
    <row r="34" spans="1:8">
      <c r="A34" s="56" t="s">
        <v>8</v>
      </c>
      <c r="B34" s="55"/>
      <c r="C34" s="57"/>
      <c r="D34" s="31">
        <f>SUM(D6:D33)</f>
        <v>462108.73</v>
      </c>
      <c r="E34" s="31"/>
      <c r="F34" s="9">
        <f>SUM(F6:F33)</f>
        <v>1842690.43</v>
      </c>
      <c r="G34" s="31"/>
      <c r="H34" s="9">
        <f>SUM(H6:H33)</f>
        <v>1842690.43</v>
      </c>
    </row>
  </sheetData>
  <mergeCells count="14">
    <mergeCell ref="A1:H1"/>
    <mergeCell ref="A34:C34"/>
    <mergeCell ref="G2:H2"/>
    <mergeCell ref="B5:H5"/>
    <mergeCell ref="B14:H14"/>
    <mergeCell ref="B21:H21"/>
    <mergeCell ref="B26:H26"/>
    <mergeCell ref="A2:A4"/>
    <mergeCell ref="B2:B3"/>
    <mergeCell ref="C2:C3"/>
    <mergeCell ref="D2:D3"/>
    <mergeCell ref="E2:F2"/>
    <mergeCell ref="B17:H17"/>
    <mergeCell ref="B31:H31"/>
  </mergeCells>
  <phoneticPr fontId="4" type="noConversion"/>
  <pageMargins left="0.7" right="0.7" top="0.75" bottom="0.75" header="0.3" footer="0.3"/>
  <pageSetup paperSize="9" scale="94" orientation="landscape" horizont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31" workbookViewId="0">
      <selection activeCell="J18" sqref="J18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55" t="s">
        <v>9</v>
      </c>
      <c r="B1" s="55"/>
      <c r="C1" s="55"/>
      <c r="D1" s="55"/>
      <c r="E1" s="55"/>
      <c r="F1" s="55"/>
    </row>
    <row r="2" spans="1:8" ht="119.25" customHeight="1">
      <c r="A2" s="69" t="s">
        <v>0</v>
      </c>
      <c r="B2" s="4" t="s">
        <v>1</v>
      </c>
      <c r="C2" s="4" t="s">
        <v>10</v>
      </c>
      <c r="D2" s="4" t="s">
        <v>11</v>
      </c>
      <c r="E2" s="8" t="s">
        <v>12</v>
      </c>
      <c r="F2" s="4" t="s">
        <v>13</v>
      </c>
    </row>
    <row r="3" spans="1:8">
      <c r="A3" s="71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8" ht="31.5">
      <c r="A4" s="4">
        <v>1</v>
      </c>
      <c r="B4" s="25" t="s">
        <v>113</v>
      </c>
      <c r="C4" s="25" t="s">
        <v>84</v>
      </c>
      <c r="D4" s="4">
        <v>4459.78</v>
      </c>
      <c r="E4" s="4" t="s">
        <v>46</v>
      </c>
      <c r="F4" s="10"/>
    </row>
    <row r="5" spans="1:8" ht="31.5">
      <c r="A5" s="4">
        <v>2</v>
      </c>
      <c r="B5" s="25" t="s">
        <v>143</v>
      </c>
      <c r="C5" s="25" t="s">
        <v>84</v>
      </c>
      <c r="D5" s="11">
        <v>1680487.46</v>
      </c>
      <c r="E5" s="10" t="s">
        <v>46</v>
      </c>
      <c r="F5" s="4" t="s">
        <v>109</v>
      </c>
    </row>
    <row r="6" spans="1:8" ht="31.5">
      <c r="A6" s="31">
        <v>3</v>
      </c>
      <c r="B6" s="25" t="s">
        <v>102</v>
      </c>
      <c r="C6" s="25" t="s">
        <v>84</v>
      </c>
      <c r="D6" s="11">
        <v>2370</v>
      </c>
      <c r="E6" s="10" t="s">
        <v>46</v>
      </c>
      <c r="F6" s="4"/>
    </row>
    <row r="7" spans="1:8" ht="31.5">
      <c r="A7" s="31">
        <v>4</v>
      </c>
      <c r="B7" s="25" t="s">
        <v>95</v>
      </c>
      <c r="C7" s="25" t="s">
        <v>84</v>
      </c>
      <c r="D7" s="11">
        <v>11224.52</v>
      </c>
      <c r="E7" s="10" t="s">
        <v>54</v>
      </c>
      <c r="F7" s="4" t="s">
        <v>112</v>
      </c>
    </row>
    <row r="8" spans="1:8" ht="31.5">
      <c r="A8" s="31">
        <v>5</v>
      </c>
      <c r="B8" s="25" t="s">
        <v>93</v>
      </c>
      <c r="C8" s="25" t="s">
        <v>84</v>
      </c>
      <c r="D8" s="11">
        <v>1816.93</v>
      </c>
      <c r="E8" s="4" t="s">
        <v>54</v>
      </c>
      <c r="F8" s="4" t="s">
        <v>104</v>
      </c>
    </row>
    <row r="9" spans="1:8" ht="31.5">
      <c r="A9" s="31">
        <v>6</v>
      </c>
      <c r="B9" s="25" t="s">
        <v>96</v>
      </c>
      <c r="C9" s="25" t="s">
        <v>84</v>
      </c>
      <c r="D9" s="11">
        <v>1327.38</v>
      </c>
      <c r="E9" s="4" t="s">
        <v>54</v>
      </c>
      <c r="F9" s="4"/>
    </row>
    <row r="10" spans="1:8" ht="31.5">
      <c r="A10" s="31">
        <v>7</v>
      </c>
      <c r="B10" s="25" t="s">
        <v>97</v>
      </c>
      <c r="C10" s="25" t="s">
        <v>98</v>
      </c>
      <c r="D10" s="4">
        <v>48600</v>
      </c>
      <c r="E10" s="10" t="s">
        <v>46</v>
      </c>
      <c r="F10" s="4" t="s">
        <v>114</v>
      </c>
    </row>
    <row r="11" spans="1:8" ht="47.25" customHeight="1">
      <c r="A11" s="31">
        <v>8</v>
      </c>
      <c r="B11" s="25" t="s">
        <v>85</v>
      </c>
      <c r="C11" s="25" t="s">
        <v>99</v>
      </c>
      <c r="D11" s="4">
        <v>2510</v>
      </c>
      <c r="E11" s="4" t="s">
        <v>142</v>
      </c>
      <c r="F11" s="4"/>
      <c r="H11" s="12" t="s">
        <v>53</v>
      </c>
    </row>
    <row r="12" spans="1:8" ht="47.25">
      <c r="A12" s="31">
        <v>9</v>
      </c>
      <c r="B12" s="25" t="s">
        <v>86</v>
      </c>
      <c r="C12" s="25" t="s">
        <v>100</v>
      </c>
      <c r="D12" s="3">
        <v>5190</v>
      </c>
      <c r="E12" s="10" t="s">
        <v>46</v>
      </c>
      <c r="F12" s="4" t="s">
        <v>111</v>
      </c>
    </row>
    <row r="13" spans="1:8" ht="31.5">
      <c r="A13" s="31">
        <v>10</v>
      </c>
      <c r="B13" s="25" t="s">
        <v>87</v>
      </c>
      <c r="C13" s="25" t="s">
        <v>99</v>
      </c>
      <c r="D13" s="11">
        <v>1850</v>
      </c>
      <c r="E13" s="4" t="s">
        <v>142</v>
      </c>
      <c r="F13" s="4" t="s">
        <v>108</v>
      </c>
    </row>
    <row r="14" spans="1:8" ht="31.5">
      <c r="A14" s="31">
        <v>11</v>
      </c>
      <c r="B14" s="25" t="s">
        <v>141</v>
      </c>
      <c r="C14" s="25" t="s">
        <v>99</v>
      </c>
      <c r="D14" s="11">
        <v>456</v>
      </c>
      <c r="E14" s="4" t="s">
        <v>142</v>
      </c>
      <c r="F14" s="4"/>
    </row>
    <row r="15" spans="1:8" ht="47.25">
      <c r="A15" s="31">
        <v>12</v>
      </c>
      <c r="B15" s="25" t="s">
        <v>88</v>
      </c>
      <c r="C15" s="25" t="s">
        <v>99</v>
      </c>
      <c r="D15" s="11">
        <v>3320</v>
      </c>
      <c r="E15" s="4" t="s">
        <v>144</v>
      </c>
      <c r="F15" s="4"/>
    </row>
    <row r="16" spans="1:8" ht="47.25">
      <c r="A16" s="31">
        <v>13</v>
      </c>
      <c r="B16" s="25" t="s">
        <v>89</v>
      </c>
      <c r="C16" s="25" t="s">
        <v>99</v>
      </c>
      <c r="D16" s="11">
        <v>3670</v>
      </c>
      <c r="E16" s="4" t="s">
        <v>144</v>
      </c>
      <c r="F16" s="18"/>
    </row>
    <row r="17" spans="1:6" ht="37.5" customHeight="1">
      <c r="A17" s="31">
        <v>14</v>
      </c>
      <c r="B17" s="25" t="s">
        <v>90</v>
      </c>
      <c r="C17" s="25" t="s">
        <v>101</v>
      </c>
      <c r="D17" s="11">
        <v>1916</v>
      </c>
      <c r="E17" s="4" t="s">
        <v>142</v>
      </c>
      <c r="F17" s="4" t="s">
        <v>106</v>
      </c>
    </row>
    <row r="18" spans="1:6" ht="47.25">
      <c r="A18" s="31">
        <v>15</v>
      </c>
      <c r="B18" s="25" t="s">
        <v>91</v>
      </c>
      <c r="C18" s="25" t="s">
        <v>99</v>
      </c>
      <c r="D18" s="11">
        <v>3320</v>
      </c>
      <c r="E18" s="4" t="s">
        <v>144</v>
      </c>
      <c r="F18" s="4"/>
    </row>
    <row r="19" spans="1:6" ht="31.5">
      <c r="A19" s="31">
        <v>16</v>
      </c>
      <c r="B19" s="25" t="s">
        <v>92</v>
      </c>
      <c r="C19" s="25" t="s">
        <v>100</v>
      </c>
      <c r="D19" s="11">
        <v>777.5</v>
      </c>
      <c r="E19" s="4" t="s">
        <v>54</v>
      </c>
      <c r="F19" s="4" t="s">
        <v>105</v>
      </c>
    </row>
    <row r="20" spans="1:6" ht="31.5">
      <c r="A20" s="31">
        <v>17</v>
      </c>
      <c r="B20" s="25" t="s">
        <v>55</v>
      </c>
      <c r="C20" s="25" t="s">
        <v>103</v>
      </c>
      <c r="D20" s="11">
        <v>1825.22</v>
      </c>
      <c r="E20" s="10" t="s">
        <v>46</v>
      </c>
      <c r="F20" s="4" t="s">
        <v>110</v>
      </c>
    </row>
    <row r="21" spans="1:6" ht="31.5">
      <c r="A21" s="31">
        <v>18</v>
      </c>
      <c r="B21" s="25" t="s">
        <v>94</v>
      </c>
      <c r="C21" s="25" t="s">
        <v>101</v>
      </c>
      <c r="D21" s="11">
        <v>2552.91</v>
      </c>
      <c r="E21" s="4" t="s">
        <v>54</v>
      </c>
      <c r="F21" s="4" t="s">
        <v>107</v>
      </c>
    </row>
    <row r="22" spans="1:6">
      <c r="A22" s="56" t="s">
        <v>8</v>
      </c>
      <c r="B22" s="76"/>
      <c r="C22" s="57"/>
      <c r="D22" s="4">
        <f>SUM(D4:D21)</f>
        <v>1777673.6999999997</v>
      </c>
      <c r="E22" s="4"/>
      <c r="F22" s="4"/>
    </row>
    <row r="24" spans="1:6" ht="220.5">
      <c r="A24" s="69" t="s">
        <v>0</v>
      </c>
      <c r="B24" s="4" t="s">
        <v>14</v>
      </c>
      <c r="C24" s="4" t="s">
        <v>15</v>
      </c>
      <c r="D24" s="4" t="s">
        <v>16</v>
      </c>
      <c r="E24" s="4" t="s">
        <v>17</v>
      </c>
    </row>
    <row r="25" spans="1:6">
      <c r="A25" s="71"/>
      <c r="B25" s="4">
        <v>6</v>
      </c>
      <c r="C25" s="4">
        <v>7</v>
      </c>
      <c r="D25" s="4">
        <v>8</v>
      </c>
      <c r="E25" s="4">
        <v>9</v>
      </c>
    </row>
    <row r="26" spans="1:6">
      <c r="A26" s="4">
        <v>1</v>
      </c>
      <c r="B26" s="4">
        <v>177476.51</v>
      </c>
      <c r="C26" s="4">
        <v>671597.16</v>
      </c>
      <c r="D26" s="4">
        <f>D22</f>
        <v>1777673.6999999997</v>
      </c>
      <c r="E26" s="8">
        <f>B26+C26-D26</f>
        <v>-928600.02999999968</v>
      </c>
    </row>
    <row r="28" spans="1:6" ht="89.25" customHeight="1">
      <c r="A28" s="75" t="s">
        <v>18</v>
      </c>
      <c r="B28" s="75"/>
      <c r="C28" s="75"/>
      <c r="D28" s="75"/>
      <c r="E28" s="75"/>
      <c r="F28" s="75"/>
    </row>
    <row r="29" spans="1:6" ht="54" customHeight="1">
      <c r="A29" s="75" t="s">
        <v>19</v>
      </c>
      <c r="B29" s="75"/>
      <c r="C29" s="75"/>
      <c r="D29" s="75"/>
      <c r="E29" s="75"/>
      <c r="F29" s="75"/>
    </row>
    <row r="30" spans="1:6" ht="86.25" customHeight="1">
      <c r="A30" s="75" t="s">
        <v>20</v>
      </c>
      <c r="B30" s="75"/>
      <c r="C30" s="75"/>
      <c r="D30" s="75"/>
      <c r="E30" s="75"/>
      <c r="F30" s="75"/>
    </row>
    <row r="31" spans="1:6" ht="144.75" customHeight="1">
      <c r="A31" s="75" t="s">
        <v>21</v>
      </c>
      <c r="B31" s="75"/>
      <c r="C31" s="75"/>
      <c r="D31" s="75"/>
      <c r="E31" s="75"/>
      <c r="F31" s="75"/>
    </row>
    <row r="32" spans="1:6" ht="23.25" customHeight="1">
      <c r="A32" s="75" t="s">
        <v>22</v>
      </c>
      <c r="B32" s="75"/>
      <c r="C32" s="75"/>
      <c r="D32" s="75"/>
      <c r="E32" s="75"/>
      <c r="F32" s="75"/>
    </row>
    <row r="33" spans="1:6" ht="114.75" customHeight="1">
      <c r="A33" s="75" t="s">
        <v>23</v>
      </c>
      <c r="B33" s="75"/>
      <c r="C33" s="75"/>
      <c r="D33" s="75"/>
      <c r="E33" s="75"/>
      <c r="F33" s="75"/>
    </row>
    <row r="34" spans="1:6" ht="37.5" customHeight="1">
      <c r="A34" s="75" t="s">
        <v>24</v>
      </c>
      <c r="B34" s="75"/>
      <c r="C34" s="75"/>
      <c r="D34" s="75"/>
      <c r="E34" s="75"/>
      <c r="F34" s="75"/>
    </row>
  </sheetData>
  <mergeCells count="11">
    <mergeCell ref="A1:F1"/>
    <mergeCell ref="A22:C22"/>
    <mergeCell ref="A28:F28"/>
    <mergeCell ref="A29:F29"/>
    <mergeCell ref="A30:F30"/>
    <mergeCell ref="A31:F31"/>
    <mergeCell ref="A32:F32"/>
    <mergeCell ref="A33:F33"/>
    <mergeCell ref="A34:F34"/>
    <mergeCell ref="A2:A3"/>
    <mergeCell ref="A24:A25"/>
  </mergeCells>
  <phoneticPr fontId="9" type="noConversion"/>
  <pageMargins left="0.7" right="0.7" top="0.75" bottom="0.75" header="0.3" footer="0.3"/>
  <pageSetup paperSize="9" orientation="landscape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D24" sqref="D24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77" t="s">
        <v>25</v>
      </c>
      <c r="B1" s="77"/>
      <c r="C1" s="77"/>
    </row>
    <row r="2" spans="1:3" ht="64.5" customHeight="1">
      <c r="A2" s="69" t="s">
        <v>0</v>
      </c>
      <c r="B2" s="4" t="s">
        <v>26</v>
      </c>
      <c r="C2" s="3" t="s">
        <v>27</v>
      </c>
    </row>
    <row r="3" spans="1:3" ht="16.5" customHeight="1">
      <c r="A3" s="71"/>
      <c r="B3" s="2">
        <v>1</v>
      </c>
      <c r="C3" s="3">
        <v>2</v>
      </c>
    </row>
    <row r="4" spans="1:3">
      <c r="A4" s="4">
        <v>1</v>
      </c>
      <c r="B4" s="4" t="s">
        <v>28</v>
      </c>
      <c r="C4" s="4">
        <v>705100.80000000005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75" t="s">
        <v>29</v>
      </c>
      <c r="B14" s="75"/>
      <c r="C14" s="75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6" sqref="C16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77" t="s">
        <v>30</v>
      </c>
      <c r="B1" s="77"/>
      <c r="C1" s="77"/>
      <c r="D1" s="77"/>
    </row>
    <row r="2" spans="1:4" ht="77.25" customHeight="1">
      <c r="A2" s="69" t="s">
        <v>0</v>
      </c>
      <c r="B2" s="4" t="s">
        <v>31</v>
      </c>
      <c r="C2" s="3" t="s">
        <v>32</v>
      </c>
      <c r="D2" s="3" t="s">
        <v>33</v>
      </c>
    </row>
    <row r="3" spans="1:4">
      <c r="A3" s="71"/>
      <c r="B3" s="4">
        <v>1</v>
      </c>
      <c r="C3" s="4">
        <v>2</v>
      </c>
      <c r="D3" s="4">
        <v>3</v>
      </c>
    </row>
    <row r="4" spans="1:4">
      <c r="A4" s="4">
        <v>1</v>
      </c>
      <c r="B4" s="4">
        <v>15</v>
      </c>
      <c r="C4" s="4">
        <v>6</v>
      </c>
      <c r="D4" s="4">
        <v>57135.199999999997</v>
      </c>
    </row>
    <row r="5" spans="1:4">
      <c r="A5" s="5" t="s">
        <v>8</v>
      </c>
      <c r="B5" s="4">
        <f>SUM(B4:B4)</f>
        <v>15</v>
      </c>
      <c r="C5" s="4">
        <f>SUM(C4:C4)</f>
        <v>6</v>
      </c>
      <c r="D5" s="4">
        <f>SUM(D4:D4)</f>
        <v>57135.199999999997</v>
      </c>
    </row>
    <row r="7" spans="1:4" ht="57.75" customHeight="1">
      <c r="A7" s="75" t="s">
        <v>34</v>
      </c>
      <c r="B7" s="75"/>
      <c r="C7" s="75"/>
      <c r="D7" s="75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4" sqref="C4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78" t="s">
        <v>35</v>
      </c>
      <c r="B1" s="78"/>
      <c r="C1" s="78"/>
      <c r="D1" s="78"/>
      <c r="E1" s="78"/>
      <c r="F1" s="78"/>
    </row>
    <row r="2" spans="1:6" ht="65.25" customHeight="1">
      <c r="A2" s="69" t="s">
        <v>0</v>
      </c>
      <c r="B2" s="3" t="s">
        <v>36</v>
      </c>
      <c r="C2" s="3" t="s">
        <v>37</v>
      </c>
      <c r="D2" s="3" t="s">
        <v>38</v>
      </c>
      <c r="E2" s="4" t="s">
        <v>39</v>
      </c>
      <c r="F2" s="4" t="s">
        <v>40</v>
      </c>
    </row>
    <row r="3" spans="1:6" ht="18" customHeight="1">
      <c r="A3" s="71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41</v>
      </c>
      <c r="C4" s="4">
        <v>635232.06000000006</v>
      </c>
      <c r="D4" s="4">
        <v>3408865.8</v>
      </c>
      <c r="E4" s="4">
        <v>3459391.29</v>
      </c>
      <c r="F4" s="4">
        <f>C4+D4-E4</f>
        <v>584706.56999999983</v>
      </c>
    </row>
    <row r="5" spans="1:6" ht="31.5">
      <c r="A5" s="4">
        <v>2</v>
      </c>
      <c r="B5" s="5" t="s">
        <v>42</v>
      </c>
      <c r="C5" s="4" t="s">
        <v>47</v>
      </c>
      <c r="D5" s="4" t="s">
        <v>47</v>
      </c>
      <c r="E5" s="4" t="s">
        <v>47</v>
      </c>
      <c r="F5" s="4" t="s">
        <v>47</v>
      </c>
    </row>
    <row r="6" spans="1:6">
      <c r="A6" s="5"/>
      <c r="B6" s="5"/>
      <c r="C6" s="5"/>
      <c r="D6" s="5"/>
      <c r="E6" s="5"/>
      <c r="F6" s="5"/>
    </row>
    <row r="7" spans="1:6">
      <c r="A7" s="58" t="s">
        <v>8</v>
      </c>
      <c r="B7" s="58"/>
      <c r="C7" s="6"/>
      <c r="D7" s="6"/>
      <c r="E7" s="7"/>
      <c r="F7" s="5"/>
    </row>
    <row r="9" spans="1:6" ht="16.5" customHeight="1">
      <c r="A9" s="75" t="s">
        <v>43</v>
      </c>
      <c r="B9" s="75"/>
      <c r="C9" s="75"/>
      <c r="D9" s="75"/>
      <c r="E9" s="75"/>
      <c r="F9" s="75"/>
    </row>
    <row r="11" spans="1:6" ht="56.25" customHeight="1">
      <c r="A11" s="75" t="s">
        <v>44</v>
      </c>
      <c r="B11" s="75"/>
      <c r="C11" s="75"/>
      <c r="D11" s="75"/>
      <c r="E11" s="75"/>
      <c r="F11" s="75"/>
    </row>
    <row r="12" spans="1:6" ht="79.5" customHeight="1">
      <c r="A12" s="75" t="s">
        <v>45</v>
      </c>
      <c r="B12" s="75"/>
      <c r="C12" s="75"/>
      <c r="D12" s="75"/>
      <c r="E12" s="75"/>
      <c r="F12" s="75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2026-03-24T04:49:13Z</cp:lastPrinted>
  <dcterms:created xsi:type="dcterms:W3CDTF">2015-06-05T18:17:00Z</dcterms:created>
  <dcterms:modified xsi:type="dcterms:W3CDTF">2026-03-31T15:47:56Z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