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activeTab="5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D24" i="2" l="1"/>
  <c r="D47" i="1"/>
  <c r="H35" i="1"/>
  <c r="F35" i="1"/>
  <c r="H23" i="1"/>
  <c r="F22" i="1"/>
  <c r="H21" i="1"/>
  <c r="H20" i="1"/>
  <c r="F16" i="1"/>
  <c r="F17" i="1"/>
  <c r="F18" i="1"/>
  <c r="H16" i="1"/>
  <c r="H17" i="1"/>
  <c r="H18" i="1"/>
  <c r="H6" i="1"/>
  <c r="H7" i="1"/>
  <c r="H8" i="1"/>
  <c r="H9" i="1"/>
  <c r="H10" i="1"/>
  <c r="H11" i="1"/>
  <c r="H12" i="1"/>
  <c r="H13" i="1"/>
  <c r="H14" i="1"/>
  <c r="F6" i="1"/>
  <c r="F7" i="1"/>
  <c r="F8" i="1"/>
  <c r="F9" i="1"/>
  <c r="F10" i="1"/>
  <c r="F11" i="1"/>
  <c r="F12" i="1"/>
  <c r="F13" i="1"/>
  <c r="F14" i="1"/>
  <c r="H26" i="1"/>
  <c r="H27" i="1"/>
  <c r="H28" i="1"/>
  <c r="H29" i="1"/>
  <c r="H30" i="1"/>
  <c r="H31" i="1"/>
  <c r="H33" i="1"/>
  <c r="H34" i="1"/>
  <c r="H37" i="1"/>
  <c r="H38" i="1"/>
  <c r="H39" i="1"/>
  <c r="H40" i="1"/>
  <c r="H41" i="1"/>
  <c r="H42" i="1"/>
  <c r="H43" i="1"/>
  <c r="H45" i="1"/>
  <c r="H46" i="1"/>
  <c r="F26" i="1"/>
  <c r="F27" i="1"/>
  <c r="F28" i="1"/>
  <c r="F29" i="1"/>
  <c r="F30" i="1"/>
  <c r="F31" i="1"/>
  <c r="F33" i="1"/>
  <c r="F34" i="1"/>
  <c r="F37" i="1"/>
  <c r="F38" i="1"/>
  <c r="F39" i="1"/>
  <c r="F40" i="1"/>
  <c r="F41" i="1"/>
  <c r="F42" i="1"/>
  <c r="F43" i="1"/>
  <c r="F45" i="1"/>
  <c r="F46" i="1"/>
  <c r="F23" i="1" l="1"/>
  <c r="F20" i="1"/>
  <c r="F21" i="1"/>
  <c r="H22" i="1"/>
  <c r="F4" i="7" l="1"/>
  <c r="D5" i="3"/>
  <c r="C5" i="3"/>
  <c r="B5" i="3"/>
  <c r="H25" i="1"/>
  <c r="H47" i="1" s="1"/>
  <c r="F25" i="1"/>
  <c r="F47" i="1" s="1"/>
  <c r="D28" i="2" l="1"/>
  <c r="E28" i="2" s="1"/>
</calcChain>
</file>

<file path=xl/sharedStrings.xml><?xml version="1.0" encoding="utf-8"?>
<sst xmlns="http://schemas.openxmlformats.org/spreadsheetml/2006/main" count="239" uniqueCount="169">
  <si>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</si>
  <si>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</si>
  <si>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</si>
  <si>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</si>
  <si>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</si>
  <si>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</si>
  <si>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</si>
  <si>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</si>
  <si>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</si>
  <si>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В столбце 2 указывается вид работы (услуги). Если перечень работ (услуг) в составе работ (услуг) по содержанию общего имущества в многоквартирном доме не определен, указывается «Содержание общего имущества».</t>
  </si>
  <si>
    <t>В столбце 3 указывается единица измерения работы (услуги). Если перечень работ (услуг) в составе работ (услуг) по содержанию общего имущества в многоквартирном доме не определен, за единицу измерения принимаются м2.</t>
  </si>
  <si>
    <t>В столбце 5 указывается количество оплачиваемых м2, если размер платы за содержание общего имущества многоквартирного дома, установленный на общем собрании собственников помещений в многоквартирном доме или органом местного самоуправления не позволяет расшифровать стоимость работ и услуг, включенных в содержание общего имущества многоквартирного дома.</t>
  </si>
  <si>
    <t>В столбце 6 указывается стоимость запланированных единиц работы и услуги на отчетный период установленные перечнем работ и услуг в договоре управления многоквартирного дома, решением(ями) общего собрания собственников помещений многоквартирного дома или в годовом плане содержания и ремонта общего имущества в многоквартирном доме, в смете доходов и расходов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кооперативами. Значение столбца 6 должно быть равным произведению столбцов 4 и 5.</t>
  </si>
  <si>
    <t>В столбце 7 указывается количество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 или превышения установленной продолжительности перерыва оказания услуг и работ,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</si>
  <si>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8 указывается стоимость выполненной работы и услуги в отчетный период, которая должна быть равной произведению столбцов 4 и 7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</si>
  <si>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</si>
  <si>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</si>
  <si>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</si>
  <si>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</si>
  <si>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</si>
  <si>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</si>
  <si>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</si>
  <si>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</si>
  <si>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</si>
  <si>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</si>
  <si>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</si>
  <si>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</si>
  <si>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</si>
  <si>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</si>
  <si>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</si>
  <si>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</si>
  <si>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</si>
  <si>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</si>
  <si>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</si>
  <si>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</si>
  <si>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</si>
  <si>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</si>
  <si>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</si>
  <si>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</si>
  <si>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</si>
  <si>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</si>
  <si>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</si>
  <si>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</si>
  <si>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</si>
  <si>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</si>
  <si>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</si>
  <si>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</si>
  <si>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</si>
  <si>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</si>
  <si>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-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</si>
  <si>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</si>
  <si>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</si>
  <si>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</si>
  <si>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1 усл.</t>
  </si>
  <si>
    <t xml:space="preserve">1. Перечень работ по содержанию общего имущества </t>
  </si>
  <si>
    <t>Консервация системы отопления.</t>
  </si>
  <si>
    <t>Утепление трубопроводов отопления, ГВС в чердачных и подвальных помещениях.</t>
  </si>
  <si>
    <t>Регулировка и испытание системы отопления и ГВС.</t>
  </si>
  <si>
    <t>Обслуживание систем диспетчеризации и автоматической системы коммерческого учета (телеметрия).</t>
  </si>
  <si>
    <t>Содержание блока автоматизации теплового пункта.</t>
  </si>
  <si>
    <t>Содержание теплообменников (бойлеров).</t>
  </si>
  <si>
    <t>Обслуживание коллективных (общедомовых) приборов учета тепловой энергии.</t>
  </si>
  <si>
    <t>Промазка замазкой (мастикой) гребней и свищей в местах протечек кровли, удаление с крыши снега и наледи, очистка кровли от мусора.</t>
  </si>
  <si>
    <t>Укрепление водосточных труб, колен, воронок.</t>
  </si>
  <si>
    <t>Утепление оконных проемов, чердачных перекрытий, входных дверей, вентиляционных каналов.</t>
  </si>
  <si>
    <t>Проверка исправности слуховых окон и жалюзи, состояния продухов в цоколе здания.</t>
  </si>
  <si>
    <t>Замена разбитых стекол окон и дверей в помещениях общего пользования.</t>
  </si>
  <si>
    <t>Укрепление входных дверей в помещениях общего пользования.</t>
  </si>
  <si>
    <t>Проверка наличия тяги в вентиляционных каналах.</t>
  </si>
  <si>
    <t>Проверка исправности канализационных вытяжек.</t>
  </si>
  <si>
    <t>Укрепление просевших отмосток.</t>
  </si>
  <si>
    <t>Техническое обслуживание ограждающих несущих и ненесущих конструкций, крыши, входящих в состав общего имущества, в том числе:</t>
  </si>
  <si>
    <t>усл</t>
  </si>
  <si>
    <t>Техническое обслуживание внутридомовой инженерной системы холодного водоснабжения и водоотведения, в том числе:</t>
  </si>
  <si>
    <t>Устранение незначительных неисправностей в системах водоснабжения и водоотведения.</t>
  </si>
  <si>
    <t>Утепление трубопроводов холодного водоснабжения и водоотведения в чердачных и подвальных помещениях.</t>
  </si>
  <si>
    <t>Обслуживание коллективных (общедомовых) приборов учета воды.</t>
  </si>
  <si>
    <t>Техническое обслуживание внутридомовой инженерной системы электроснабжения, в том числе:</t>
  </si>
  <si>
    <t>Устранение незначительных неисправностей в системах электроснабжения.</t>
  </si>
  <si>
    <t>Проведения текущих планово-предупредительных ремонтов (ППР) электрооборудования.</t>
  </si>
  <si>
    <t>Проверка заземления, замеры сопротивления.</t>
  </si>
  <si>
    <t>Обслуживание коллективных (общедомовых) приборов учета электрической энергии.</t>
  </si>
  <si>
    <t>Техническое обслуживание внутридомовой инженерной системы отопления и ГВС, в том числе:</t>
  </si>
  <si>
    <t>Установки системы дымоудаления.</t>
  </si>
  <si>
    <t>Установки системы автоматической пожарной сигнализации и пожаротушения.</t>
  </si>
  <si>
    <t>Содержание электрической установки системы дымоудаления, системы автоматической пожарной сигнализации внутреннего противопожарного водопровода, системы пожаротушения, в том числе:</t>
  </si>
  <si>
    <t>Аварийно-диспетчерское обслуживание.</t>
  </si>
  <si>
    <t>дн</t>
  </si>
  <si>
    <t>Уборка земельного участка.</t>
  </si>
  <si>
    <t>Механизированная погрузка и вывоз снега.</t>
  </si>
  <si>
    <t>Содержание элементов благоустройства.</t>
  </si>
  <si>
    <t xml:space="preserve">Озеленение. </t>
  </si>
  <si>
    <t>Содержание придомовой территории, с элементами озеленения и благоустройства, в том числе:</t>
  </si>
  <si>
    <t>Уборка помещений общего пользования.</t>
  </si>
  <si>
    <t>Дезинсекция и дератизация.</t>
  </si>
  <si>
    <t>Сбор, транспортировка и обезвреживание ртутьсодержащих отходов.</t>
  </si>
  <si>
    <t>Содержание лифтового оборудования.</t>
  </si>
  <si>
    <t>Периодическое техническое освидетельствование и страхование лифтового оборудования.</t>
  </si>
  <si>
    <t>Услуга по содержанию лифтового оборудования, в том числе:</t>
  </si>
  <si>
    <t xml:space="preserve"> </t>
  </si>
  <si>
    <t xml:space="preserve">обустройство навесов над приямками  </t>
  </si>
  <si>
    <t xml:space="preserve">ремонт места (площадки) накопления твердых коммунальных отходов </t>
  </si>
  <si>
    <t>протокол заседания совета дома № 2 от 21.04.2025</t>
  </si>
  <si>
    <t>протокол заседания совета дома № 1 от 07.04.2025</t>
  </si>
  <si>
    <t>протокол заседания совета дома № 3 от 06.08.2025</t>
  </si>
  <si>
    <t xml:space="preserve">ремонт пожарной сигнализации </t>
  </si>
  <si>
    <t xml:space="preserve">замена светильника на опоре освещения </t>
  </si>
  <si>
    <t>покраска МАФ</t>
  </si>
  <si>
    <t>акт от 14.08.2025</t>
  </si>
  <si>
    <t>Ремонт контейнерного бака</t>
  </si>
  <si>
    <t>акт от 20.08.2025</t>
  </si>
  <si>
    <t xml:space="preserve">Обрезка деревьев (кустарников) </t>
  </si>
  <si>
    <t>акт от 23.07.2025</t>
  </si>
  <si>
    <t>акт от 27.08.2025, от 20.05.2025</t>
  </si>
  <si>
    <t>акт от 25.04.2025, 24.04.2025</t>
  </si>
  <si>
    <t>акт от 03.03.2025</t>
  </si>
  <si>
    <t xml:space="preserve">Замена  отсекающего крана в КУИ </t>
  </si>
  <si>
    <t>акт от 15.04.2025</t>
  </si>
  <si>
    <t>Обрустройсто бордюрного камня, асфальтовые работы</t>
  </si>
  <si>
    <t>Решение ДГХ № 32-63-000429/25 от 26.09.2025</t>
  </si>
  <si>
    <t>повреждение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</si>
  <si>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</si>
  <si>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</si>
  <si>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</si>
  <si>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</si>
  <si>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</si>
  <si>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</si>
  <si>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</si>
  <si>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</si>
  <si>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</si>
  <si>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</si>
  <si>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</si>
  <si>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</si>
  <si>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</si>
  <si>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</si>
  <si>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</si>
  <si>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</si>
  <si>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</si>
  <si>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</si>
  <si>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</si>
  <si>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</si>
  <si>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</si>
  <si>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</si>
  <si>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</si>
  <si>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</si>
  <si>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ул. Игримска, дом 31А</t>
  </si>
  <si>
    <t>многокватирного дома):  6258,71 м2.</t>
  </si>
  <si>
    <t xml:space="preserve">Замена вводного рубильника в ВРУ </t>
  </si>
  <si>
    <t>Замена крана на системе отопления кв. 30</t>
  </si>
  <si>
    <t>техническая неисправность</t>
  </si>
  <si>
    <t>Замена участка стояка  ГВС квю 17,11</t>
  </si>
  <si>
    <t xml:space="preserve">Замена дренажного насоса в подвале </t>
  </si>
  <si>
    <t>Ремонт приямок</t>
  </si>
  <si>
    <t>1 шт.</t>
  </si>
  <si>
    <t>заявка № 6743 от 14.04.2025 (техническая неисправность)</t>
  </si>
  <si>
    <t xml:space="preserve">Замена отсекающего крана  в подвале </t>
  </si>
  <si>
    <t>Замена отсекающего крана на системе ХВС (кв. 67)</t>
  </si>
  <si>
    <t>заявка № 7759 от 29.09.2025 (техническая неисправность)</t>
  </si>
  <si>
    <t>замена  отсекающего крана и муфты  на системе ХВС (кв. 31)</t>
  </si>
  <si>
    <t>заявка № 6465 от 03.03.2025 (техническая неисправность)</t>
  </si>
  <si>
    <t>8 шт.</t>
  </si>
  <si>
    <t>аварийная ситуация</t>
  </si>
  <si>
    <t>заявка № 7348 от 08.08.2025 (подготовка к сезонной эксплуатации)</t>
  </si>
  <si>
    <t>разрушение</t>
  </si>
  <si>
    <t>заявка № 7399 от 15.08.2025 (техническая неисправность)</t>
  </si>
  <si>
    <t xml:space="preserve">Частичный ремонт напольной плитки в МОП ( 1,2,7 этажи) </t>
  </si>
  <si>
    <t>заявка № 6910 от 15.05.2025, № 7467 от 27.08.2025 (отслоение)</t>
  </si>
  <si>
    <t xml:space="preserve">Замена светильников в МОП  </t>
  </si>
  <si>
    <t>22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</si>
</sst>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 shrinkToFit="1"/>
    </xf>
    <xf numFmtId="0" fontId="7" fillId="2" borderId="2" xfId="0" applyFont="1" applyFill="1" applyBorder="1" applyAlignment="1">
      <alignment vertical="center" wrapText="1" shrinkToFi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 shrinkToFit="1"/>
    </xf>
    <xf numFmtId="0" fontId="7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shrinkToFit="1"/>
    </xf>
    <xf numFmtId="0" fontId="1" fillId="0" borderId="1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wrapText="1" shrinkToFi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center" wrapText="1" shrinkToFit="1"/>
    </xf>
    <xf numFmtId="0" fontId="8" fillId="2" borderId="2" xfId="0" applyFont="1" applyFill="1" applyBorder="1" applyAlignment="1">
      <alignment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7" workbookViewId="0">
      <selection activeCell="M32" sqref="M32"/>
    </sheetView>
  </sheetViews>
  <sheetFormatPr defaultRowHeight="15"/>
  <cols>
    <col min="1" max="1" width="40.140625" bestFit="1" customWidth="1"/>
  </cols>
  <sheetData>
    <row r="1" spans="1:8" ht="15.75">
      <c r="A1" s="54" t="s">
        <v>121</v>
      </c>
      <c r="B1" s="54"/>
      <c r="C1" s="54"/>
      <c r="D1" s="54"/>
      <c r="E1" s="54"/>
      <c r="F1" s="54"/>
      <c r="G1" s="54"/>
      <c r="H1" s="54"/>
    </row>
    <row r="2" spans="1:8" ht="15.75">
      <c r="A2" s="54" t="s">
        <v>122</v>
      </c>
      <c r="B2" s="54"/>
      <c r="C2" s="54"/>
      <c r="D2" s="54"/>
      <c r="E2" s="54"/>
      <c r="F2" s="54"/>
      <c r="G2" s="54"/>
      <c r="H2" s="54"/>
    </row>
    <row r="3" spans="1:8" ht="15.75">
      <c r="A3" s="54" t="s">
        <v>123</v>
      </c>
      <c r="B3" s="54"/>
      <c r="C3" s="54"/>
      <c r="D3" s="54"/>
      <c r="E3" s="54"/>
      <c r="F3" s="54"/>
      <c r="G3" s="54"/>
      <c r="H3" s="54"/>
    </row>
    <row r="4" spans="1:8" ht="15.75">
      <c r="A4" s="54"/>
      <c r="B4" s="54"/>
      <c r="C4" s="54"/>
      <c r="D4" s="54"/>
      <c r="E4" s="54"/>
      <c r="F4" s="54"/>
      <c r="G4" s="54"/>
      <c r="H4" s="54"/>
    </row>
    <row r="5" spans="1:8" ht="15.75">
      <c r="A5" s="40"/>
      <c r="B5" s="40"/>
      <c r="C5" s="40"/>
      <c r="D5" s="40"/>
      <c r="E5" s="40"/>
      <c r="F5" s="40"/>
      <c r="G5" s="40"/>
      <c r="H5" s="40"/>
    </row>
    <row r="6" spans="1:8" ht="18.75">
      <c r="A6" s="53" t="s">
        <v>124</v>
      </c>
      <c r="B6" s="53"/>
      <c r="C6" s="53"/>
      <c r="D6" s="53"/>
      <c r="E6" s="53"/>
      <c r="F6" s="53"/>
      <c r="G6" s="53"/>
      <c r="H6" s="53"/>
    </row>
    <row r="7" spans="1:8" ht="16.5">
      <c r="A7" s="48" t="s">
        <v>125</v>
      </c>
      <c r="B7" s="48"/>
      <c r="C7" s="48"/>
      <c r="D7" s="48"/>
      <c r="E7" s="48"/>
      <c r="F7" s="48"/>
      <c r="G7" s="48"/>
      <c r="H7" s="48"/>
    </row>
    <row r="8" spans="1:8" ht="15.75">
      <c r="A8" s="23"/>
    </row>
    <row r="9" spans="1:8" ht="15.75">
      <c r="A9" s="23"/>
    </row>
    <row r="10" spans="1:8" ht="15.75">
      <c r="A10" s="49" t="s">
        <v>126</v>
      </c>
      <c r="B10" s="49"/>
      <c r="C10" s="49"/>
      <c r="D10" s="49"/>
      <c r="E10" s="49"/>
      <c r="F10" s="49"/>
      <c r="G10" s="49"/>
      <c r="H10" s="49"/>
    </row>
    <row r="11" spans="1:8" ht="18.75">
      <c r="A11" s="50" t="s">
        <v>145</v>
      </c>
      <c r="B11" s="51"/>
      <c r="C11" s="51"/>
      <c r="D11" s="51"/>
      <c r="E11" s="51"/>
      <c r="F11" s="51"/>
      <c r="G11" s="51"/>
      <c r="H11" s="51"/>
    </row>
    <row r="12" spans="1:8" ht="18.75">
      <c r="A12" s="50" t="s">
        <v>127</v>
      </c>
      <c r="B12" s="40"/>
      <c r="C12" s="40"/>
      <c r="D12" s="40"/>
      <c r="E12" s="40"/>
      <c r="F12" s="40"/>
      <c r="G12" s="40"/>
      <c r="H12" s="40"/>
    </row>
    <row r="13" spans="1:8" ht="15.75">
      <c r="A13" s="23"/>
    </row>
    <row r="14" spans="1:8" ht="15.75">
      <c r="A14" s="52" t="s">
        <v>128</v>
      </c>
      <c r="B14" s="40"/>
      <c r="C14" s="40"/>
      <c r="D14" s="40"/>
      <c r="E14" s="40"/>
      <c r="F14" s="40"/>
      <c r="G14" s="40"/>
      <c r="H14" s="40"/>
    </row>
    <row r="15" spans="1:8" ht="15.75">
      <c r="A15" s="40" t="s">
        <v>129</v>
      </c>
      <c r="B15" s="40"/>
      <c r="C15" s="40"/>
      <c r="D15" s="40"/>
      <c r="E15" s="40"/>
      <c r="F15" s="40"/>
      <c r="G15" s="40"/>
      <c r="H15" s="40"/>
    </row>
    <row r="16" spans="1:8" ht="15.75">
      <c r="A16" s="24"/>
    </row>
    <row r="17" spans="1:8" ht="15.75">
      <c r="A17" s="52" t="s">
        <v>130</v>
      </c>
      <c r="B17" s="40"/>
      <c r="C17" s="40"/>
      <c r="D17" s="40"/>
      <c r="E17" s="40"/>
      <c r="F17" s="40"/>
      <c r="G17" s="40"/>
      <c r="H17" s="40"/>
    </row>
    <row r="18" spans="1:8" ht="15.75">
      <c r="A18" s="40" t="s">
        <v>131</v>
      </c>
      <c r="B18" s="40"/>
      <c r="C18" s="40"/>
      <c r="D18" s="40"/>
      <c r="E18" s="40"/>
      <c r="F18" s="40"/>
      <c r="G18" s="40"/>
      <c r="H18" s="40"/>
    </row>
    <row r="19" spans="1:8" ht="15.75">
      <c r="A19" s="40" t="s">
        <v>132</v>
      </c>
      <c r="B19" s="40"/>
      <c r="C19" s="40"/>
      <c r="D19" s="40"/>
      <c r="E19" s="40"/>
      <c r="F19" s="40"/>
      <c r="G19" s="40"/>
      <c r="H19" s="40"/>
    </row>
    <row r="20" spans="1:8" ht="15.75">
      <c r="A20" s="23"/>
    </row>
    <row r="21" spans="1:8" ht="15.75">
      <c r="A21" s="52" t="s">
        <v>133</v>
      </c>
      <c r="B21" s="40"/>
      <c r="C21" s="40"/>
      <c r="D21" s="40"/>
      <c r="E21" s="40"/>
      <c r="F21" s="40"/>
      <c r="G21" s="40"/>
      <c r="H21" s="40"/>
    </row>
    <row r="22" spans="1:8" ht="15.75">
      <c r="A22" s="40" t="s">
        <v>134</v>
      </c>
      <c r="B22" s="40"/>
      <c r="C22" s="40"/>
      <c r="D22" s="40"/>
      <c r="E22" s="40"/>
      <c r="F22" s="40"/>
      <c r="G22" s="40"/>
      <c r="H22" s="40"/>
    </row>
    <row r="23" spans="1:8" ht="15.75">
      <c r="A23" s="40" t="s">
        <v>135</v>
      </c>
      <c r="B23" s="40"/>
      <c r="C23" s="40"/>
      <c r="D23" s="40"/>
      <c r="E23" s="40"/>
      <c r="F23" s="40"/>
      <c r="G23" s="40"/>
      <c r="H23" s="40"/>
    </row>
    <row r="24" spans="1:8" ht="15.75">
      <c r="A24" s="40"/>
      <c r="B24" s="40"/>
      <c r="C24" s="40"/>
      <c r="D24" s="40"/>
      <c r="E24" s="40"/>
      <c r="F24" s="40"/>
      <c r="G24" s="40"/>
      <c r="H24" s="40"/>
    </row>
    <row r="25" spans="1:8" ht="15.75">
      <c r="A25" s="45" t="s">
        <v>136</v>
      </c>
      <c r="B25" s="45"/>
      <c r="C25" s="45"/>
      <c r="D25" s="45"/>
      <c r="E25" s="45"/>
      <c r="F25" s="45"/>
      <c r="G25" s="45"/>
      <c r="H25" s="45"/>
    </row>
    <row r="26" spans="1:8" ht="15.75">
      <c r="A26" s="46" t="s">
        <v>137</v>
      </c>
      <c r="B26" s="47"/>
      <c r="C26" s="47"/>
      <c r="D26" s="47"/>
      <c r="E26" s="47"/>
      <c r="F26" s="47"/>
      <c r="G26" s="47"/>
      <c r="H26" s="47"/>
    </row>
    <row r="27" spans="1:8" ht="15.75">
      <c r="A27" s="40" t="s">
        <v>138</v>
      </c>
      <c r="B27" s="40"/>
      <c r="C27" s="40"/>
      <c r="D27" s="40"/>
      <c r="E27" s="40"/>
      <c r="F27" s="40"/>
      <c r="G27" s="40"/>
      <c r="H27" s="40"/>
    </row>
    <row r="28" spans="1:8" ht="15.75">
      <c r="A28" s="23"/>
      <c r="B28" s="23"/>
      <c r="C28" s="23"/>
      <c r="D28" s="23"/>
      <c r="E28" s="23"/>
      <c r="F28" s="23"/>
      <c r="G28" s="23"/>
      <c r="H28" s="23"/>
    </row>
    <row r="29" spans="1:8" ht="15.75">
      <c r="A29" s="46" t="s">
        <v>139</v>
      </c>
      <c r="B29" s="40"/>
      <c r="C29" s="40"/>
      <c r="D29" s="40"/>
      <c r="E29" s="40"/>
      <c r="F29" s="40"/>
      <c r="G29" s="40"/>
      <c r="H29" s="40"/>
    </row>
    <row r="30" spans="1:8" ht="15.75">
      <c r="A30" s="40" t="s">
        <v>140</v>
      </c>
      <c r="B30" s="40"/>
      <c r="C30" s="40"/>
      <c r="D30" s="40"/>
      <c r="E30" s="40"/>
      <c r="F30" s="40"/>
      <c r="G30" s="40"/>
      <c r="H30" s="40"/>
    </row>
    <row r="31" spans="1:8" ht="15.75">
      <c r="A31" s="40" t="s">
        <v>141</v>
      </c>
      <c r="B31" s="40"/>
      <c r="C31" s="40"/>
      <c r="D31" s="40"/>
      <c r="E31" s="40"/>
      <c r="F31" s="40"/>
      <c r="G31" s="40"/>
      <c r="H31" s="40"/>
    </row>
    <row r="32" spans="1:8" ht="15.75">
      <c r="A32" s="23"/>
    </row>
    <row r="33" spans="1:9" ht="15.75">
      <c r="A33" s="41" t="s">
        <v>142</v>
      </c>
      <c r="B33" s="41"/>
      <c r="C33" s="41"/>
      <c r="D33" s="41"/>
      <c r="E33" s="41"/>
      <c r="F33" s="41"/>
      <c r="G33" s="41"/>
      <c r="H33" s="41"/>
      <c r="I33" s="41"/>
    </row>
    <row r="34" spans="1:9" ht="15.75">
      <c r="A34" s="42" t="s">
        <v>143</v>
      </c>
      <c r="B34" s="42"/>
      <c r="C34" s="42"/>
      <c r="D34" s="42"/>
      <c r="E34" s="42"/>
      <c r="F34" s="42"/>
      <c r="G34" s="42"/>
      <c r="H34" s="42"/>
      <c r="I34" s="42"/>
    </row>
    <row r="35" spans="1:9" ht="15.75">
      <c r="A35" s="43" t="s">
        <v>146</v>
      </c>
      <c r="B35" s="44"/>
      <c r="C35" s="44"/>
      <c r="D35" s="44"/>
      <c r="E35" s="44"/>
      <c r="F35" s="44"/>
      <c r="G35" s="44"/>
      <c r="H35" s="44"/>
      <c r="I35" s="44"/>
    </row>
    <row r="36" spans="1:9" ht="15.75">
      <c r="A36" s="25"/>
    </row>
    <row r="37" spans="1:9">
      <c r="A37" s="26" t="s">
        <v>144</v>
      </c>
    </row>
    <row r="38" spans="1:9" ht="15.75">
      <c r="A38" s="25"/>
    </row>
  </sheetData>
  <mergeCells count="28">
    <mergeCell ref="A6:H6"/>
    <mergeCell ref="A1:H1"/>
    <mergeCell ref="A2:H2"/>
    <mergeCell ref="A3:H3"/>
    <mergeCell ref="A4:H4"/>
    <mergeCell ref="A5:H5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L43" sqref="L43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16384" width="9.140625" style="1"/>
  </cols>
  <sheetData>
    <row r="1" spans="1:8" ht="15.75" customHeight="1">
      <c r="A1" s="55" t="s">
        <v>54</v>
      </c>
      <c r="B1" s="55"/>
      <c r="C1" s="55"/>
      <c r="D1" s="55"/>
      <c r="E1" s="55"/>
      <c r="F1" s="55"/>
      <c r="G1" s="55"/>
      <c r="H1" s="55"/>
    </row>
    <row r="2" spans="1:8" ht="16.5" customHeight="1">
      <c r="A2" s="58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6"/>
      <c r="G2" s="56" t="s">
        <v>5</v>
      </c>
      <c r="H2" s="56"/>
    </row>
    <row r="3" spans="1:8" ht="47.25" customHeight="1">
      <c r="A3" s="59"/>
      <c r="B3" s="56"/>
      <c r="C3" s="56"/>
      <c r="D3" s="56"/>
      <c r="E3" s="27" t="s">
        <v>6</v>
      </c>
      <c r="F3" s="27" t="s">
        <v>7</v>
      </c>
      <c r="G3" s="27" t="s">
        <v>6</v>
      </c>
      <c r="H3" s="27" t="s">
        <v>7</v>
      </c>
    </row>
    <row r="4" spans="1:8" ht="15" customHeight="1">
      <c r="A4" s="60"/>
      <c r="B4" s="27">
        <v>1</v>
      </c>
      <c r="C4" s="27">
        <v>2</v>
      </c>
      <c r="D4" s="27">
        <v>3</v>
      </c>
      <c r="E4" s="27">
        <v>4</v>
      </c>
      <c r="F4" s="27">
        <v>5</v>
      </c>
      <c r="G4" s="27">
        <v>6</v>
      </c>
      <c r="H4" s="27">
        <v>7</v>
      </c>
    </row>
    <row r="5" spans="1:8" s="14" customFormat="1" ht="35.25" customHeight="1">
      <c r="A5" s="15">
        <v>1</v>
      </c>
      <c r="B5" s="62" t="s">
        <v>71</v>
      </c>
      <c r="C5" s="63"/>
      <c r="D5" s="63"/>
      <c r="E5" s="63"/>
      <c r="F5" s="63"/>
      <c r="G5" s="63"/>
      <c r="H5" s="64"/>
    </row>
    <row r="6" spans="1:8" ht="110.25">
      <c r="A6" s="27">
        <v>1.1000000000000001</v>
      </c>
      <c r="B6" s="18" t="s">
        <v>62</v>
      </c>
      <c r="C6" s="27" t="s">
        <v>72</v>
      </c>
      <c r="D6" s="19">
        <v>10681.79</v>
      </c>
      <c r="E6" s="27">
        <v>1</v>
      </c>
      <c r="F6" s="9">
        <f t="shared" ref="F6:F23" si="0">D6*E6</f>
        <v>10681.79</v>
      </c>
      <c r="G6" s="27">
        <v>1</v>
      </c>
      <c r="H6" s="9">
        <f t="shared" ref="H6:H23" si="1">D6*G6</f>
        <v>10681.79</v>
      </c>
    </row>
    <row r="7" spans="1:8" ht="46.5" customHeight="1">
      <c r="A7" s="27">
        <v>1.2</v>
      </c>
      <c r="B7" s="18" t="s">
        <v>63</v>
      </c>
      <c r="C7" s="27" t="s">
        <v>72</v>
      </c>
      <c r="D7" s="19">
        <v>6866.87</v>
      </c>
      <c r="E7" s="27">
        <v>1</v>
      </c>
      <c r="F7" s="9">
        <f t="shared" si="0"/>
        <v>6866.87</v>
      </c>
      <c r="G7" s="27">
        <v>1</v>
      </c>
      <c r="H7" s="9">
        <f t="shared" si="1"/>
        <v>6866.87</v>
      </c>
    </row>
    <row r="8" spans="1:8" ht="94.5">
      <c r="A8" s="32">
        <v>1.3</v>
      </c>
      <c r="B8" s="18" t="s">
        <v>64</v>
      </c>
      <c r="C8" s="27" t="s">
        <v>72</v>
      </c>
      <c r="D8" s="19">
        <v>11444.78</v>
      </c>
      <c r="E8" s="27">
        <v>1</v>
      </c>
      <c r="F8" s="9">
        <f t="shared" si="0"/>
        <v>11444.78</v>
      </c>
      <c r="G8" s="27">
        <v>1</v>
      </c>
      <c r="H8" s="9">
        <f t="shared" si="1"/>
        <v>11444.78</v>
      </c>
    </row>
    <row r="9" spans="1:8" ht="78.75">
      <c r="A9" s="32">
        <v>1.4</v>
      </c>
      <c r="B9" s="18" t="s">
        <v>65</v>
      </c>
      <c r="C9" s="27" t="s">
        <v>72</v>
      </c>
      <c r="D9" s="19">
        <v>6866.87</v>
      </c>
      <c r="E9" s="27">
        <v>1</v>
      </c>
      <c r="F9" s="9">
        <f t="shared" si="0"/>
        <v>6866.87</v>
      </c>
      <c r="G9" s="27">
        <v>1</v>
      </c>
      <c r="H9" s="9">
        <f t="shared" si="1"/>
        <v>6866.87</v>
      </c>
    </row>
    <row r="10" spans="1:8" ht="63">
      <c r="A10" s="32">
        <v>1.5</v>
      </c>
      <c r="B10" s="18" t="s">
        <v>66</v>
      </c>
      <c r="C10" s="27" t="s">
        <v>72</v>
      </c>
      <c r="D10" s="19">
        <v>12970.75</v>
      </c>
      <c r="E10" s="27">
        <v>1</v>
      </c>
      <c r="F10" s="9">
        <f t="shared" si="0"/>
        <v>12970.75</v>
      </c>
      <c r="G10" s="27">
        <v>1</v>
      </c>
      <c r="H10" s="9">
        <f t="shared" si="1"/>
        <v>12970.75</v>
      </c>
    </row>
    <row r="11" spans="1:8" ht="47.25">
      <c r="A11" s="32">
        <v>1.6</v>
      </c>
      <c r="B11" s="18" t="s">
        <v>67</v>
      </c>
      <c r="C11" s="27" t="s">
        <v>72</v>
      </c>
      <c r="D11" s="19">
        <v>7629.85</v>
      </c>
      <c r="E11" s="27">
        <v>1</v>
      </c>
      <c r="F11" s="9">
        <f t="shared" si="0"/>
        <v>7629.85</v>
      </c>
      <c r="G11" s="27">
        <v>1</v>
      </c>
      <c r="H11" s="9">
        <f t="shared" si="1"/>
        <v>7629.85</v>
      </c>
    </row>
    <row r="12" spans="1:8" ht="47.25">
      <c r="A12" s="32">
        <v>1.7</v>
      </c>
      <c r="B12" s="18" t="s">
        <v>68</v>
      </c>
      <c r="C12" s="27" t="s">
        <v>72</v>
      </c>
      <c r="D12" s="19">
        <v>7629.85</v>
      </c>
      <c r="E12" s="27">
        <v>1</v>
      </c>
      <c r="F12" s="9">
        <f t="shared" si="0"/>
        <v>7629.85</v>
      </c>
      <c r="G12" s="27">
        <v>1</v>
      </c>
      <c r="H12" s="9">
        <f t="shared" si="1"/>
        <v>7629.85</v>
      </c>
    </row>
    <row r="13" spans="1:8" ht="47.25">
      <c r="A13" s="32">
        <v>1.8</v>
      </c>
      <c r="B13" s="18" t="s">
        <v>69</v>
      </c>
      <c r="C13" s="27" t="s">
        <v>72</v>
      </c>
      <c r="D13" s="19">
        <v>1525.97</v>
      </c>
      <c r="E13" s="27">
        <v>1</v>
      </c>
      <c r="F13" s="9">
        <f t="shared" si="0"/>
        <v>1525.97</v>
      </c>
      <c r="G13" s="27">
        <v>1</v>
      </c>
      <c r="H13" s="9">
        <f t="shared" si="1"/>
        <v>1525.97</v>
      </c>
    </row>
    <row r="14" spans="1:8" ht="31.5">
      <c r="A14" s="32">
        <v>1.9</v>
      </c>
      <c r="B14" s="18" t="s">
        <v>70</v>
      </c>
      <c r="C14" s="27" t="s">
        <v>72</v>
      </c>
      <c r="D14" s="19">
        <v>15259.7</v>
      </c>
      <c r="E14" s="27">
        <v>1</v>
      </c>
      <c r="F14" s="9">
        <f t="shared" si="0"/>
        <v>15259.7</v>
      </c>
      <c r="G14" s="27">
        <v>1</v>
      </c>
      <c r="H14" s="9">
        <f t="shared" si="1"/>
        <v>15259.7</v>
      </c>
    </row>
    <row r="15" spans="1:8" s="14" customFormat="1">
      <c r="A15" s="13">
        <v>2</v>
      </c>
      <c r="B15" s="65" t="s">
        <v>73</v>
      </c>
      <c r="C15" s="65"/>
      <c r="D15" s="65"/>
      <c r="E15" s="65"/>
      <c r="F15" s="65"/>
      <c r="G15" s="65"/>
      <c r="H15" s="65"/>
    </row>
    <row r="16" spans="1:8" ht="94.5">
      <c r="A16" s="27">
        <v>2.1</v>
      </c>
      <c r="B16" s="18" t="s">
        <v>74</v>
      </c>
      <c r="C16" s="27" t="s">
        <v>72</v>
      </c>
      <c r="D16" s="19">
        <v>6358.21</v>
      </c>
      <c r="E16" s="27">
        <v>12</v>
      </c>
      <c r="F16" s="9">
        <f t="shared" si="0"/>
        <v>76298.52</v>
      </c>
      <c r="G16" s="27">
        <v>12</v>
      </c>
      <c r="H16" s="9">
        <f t="shared" si="1"/>
        <v>76298.52</v>
      </c>
    </row>
    <row r="17" spans="1:8" ht="126">
      <c r="A17" s="27">
        <v>2.2000000000000002</v>
      </c>
      <c r="B17" s="18" t="s">
        <v>75</v>
      </c>
      <c r="C17" s="27" t="s">
        <v>72</v>
      </c>
      <c r="D17" s="19">
        <v>11444.78</v>
      </c>
      <c r="E17" s="27">
        <v>1</v>
      </c>
      <c r="F17" s="9">
        <f t="shared" si="0"/>
        <v>11444.78</v>
      </c>
      <c r="G17" s="27">
        <v>1</v>
      </c>
      <c r="H17" s="9">
        <f t="shared" si="1"/>
        <v>11444.78</v>
      </c>
    </row>
    <row r="18" spans="1:8" ht="63">
      <c r="A18" s="27">
        <v>2.2999999999999998</v>
      </c>
      <c r="B18" s="18" t="s">
        <v>76</v>
      </c>
      <c r="C18" s="27" t="s">
        <v>72</v>
      </c>
      <c r="D18" s="19">
        <v>1017.31</v>
      </c>
      <c r="E18" s="27">
        <v>12</v>
      </c>
      <c r="F18" s="9">
        <f t="shared" si="0"/>
        <v>12207.72</v>
      </c>
      <c r="G18" s="27">
        <v>12</v>
      </c>
      <c r="H18" s="9">
        <f t="shared" si="1"/>
        <v>12207.72</v>
      </c>
    </row>
    <row r="19" spans="1:8" s="14" customFormat="1">
      <c r="A19" s="13">
        <v>3</v>
      </c>
      <c r="B19" s="61" t="s">
        <v>77</v>
      </c>
      <c r="C19" s="61"/>
      <c r="D19" s="61"/>
      <c r="E19" s="61"/>
      <c r="F19" s="61"/>
      <c r="G19" s="61"/>
      <c r="H19" s="61"/>
    </row>
    <row r="20" spans="1:8" ht="78.75">
      <c r="A20" s="27">
        <v>3.1</v>
      </c>
      <c r="B20" s="16" t="s">
        <v>78</v>
      </c>
      <c r="C20" s="27" t="s">
        <v>72</v>
      </c>
      <c r="D20" s="19">
        <v>3179.11</v>
      </c>
      <c r="E20" s="27">
        <v>12</v>
      </c>
      <c r="F20" s="9">
        <f t="shared" si="0"/>
        <v>38149.32</v>
      </c>
      <c r="G20" s="27">
        <v>12</v>
      </c>
      <c r="H20" s="9">
        <f t="shared" si="1"/>
        <v>38149.32</v>
      </c>
    </row>
    <row r="21" spans="1:8" ht="81" customHeight="1">
      <c r="A21" s="27">
        <v>3.2</v>
      </c>
      <c r="B21" s="20" t="s">
        <v>79</v>
      </c>
      <c r="C21" s="27" t="s">
        <v>72</v>
      </c>
      <c r="D21" s="19">
        <v>30519.41</v>
      </c>
      <c r="E21" s="27">
        <v>2</v>
      </c>
      <c r="F21" s="9">
        <f t="shared" si="0"/>
        <v>61038.82</v>
      </c>
      <c r="G21" s="27">
        <v>2</v>
      </c>
      <c r="H21" s="9">
        <f t="shared" si="1"/>
        <v>61038.82</v>
      </c>
    </row>
    <row r="22" spans="1:8" ht="31.5">
      <c r="A22" s="27">
        <v>3.3</v>
      </c>
      <c r="B22" s="16" t="s">
        <v>80</v>
      </c>
      <c r="C22" s="27" t="s">
        <v>72</v>
      </c>
      <c r="D22" s="19">
        <v>3814.93</v>
      </c>
      <c r="E22" s="27">
        <v>1</v>
      </c>
      <c r="F22" s="9">
        <f t="shared" si="0"/>
        <v>3814.93</v>
      </c>
      <c r="G22" s="27">
        <v>1</v>
      </c>
      <c r="H22" s="9">
        <f t="shared" si="1"/>
        <v>3814.93</v>
      </c>
    </row>
    <row r="23" spans="1:8" ht="78.75">
      <c r="A23" s="27">
        <v>3.4</v>
      </c>
      <c r="B23" s="16" t="s">
        <v>81</v>
      </c>
      <c r="C23" s="27" t="s">
        <v>72</v>
      </c>
      <c r="D23" s="19">
        <v>317.91000000000003</v>
      </c>
      <c r="E23" s="27">
        <v>12</v>
      </c>
      <c r="F23" s="9">
        <f t="shared" si="0"/>
        <v>3814.92</v>
      </c>
      <c r="G23" s="27">
        <v>12</v>
      </c>
      <c r="H23" s="9">
        <f t="shared" si="1"/>
        <v>3814.92</v>
      </c>
    </row>
    <row r="24" spans="1:8" s="14" customFormat="1" ht="15" customHeight="1">
      <c r="A24" s="13">
        <v>4</v>
      </c>
      <c r="B24" s="61" t="s">
        <v>82</v>
      </c>
      <c r="C24" s="61"/>
      <c r="D24" s="61"/>
      <c r="E24" s="61"/>
      <c r="F24" s="61"/>
      <c r="G24" s="61"/>
      <c r="H24" s="61"/>
    </row>
    <row r="25" spans="1:8" ht="31.5">
      <c r="A25" s="27">
        <v>4.0999999999999996</v>
      </c>
      <c r="B25" s="18" t="s">
        <v>55</v>
      </c>
      <c r="C25" s="27" t="s">
        <v>72</v>
      </c>
      <c r="D25" s="27">
        <v>6103.88</v>
      </c>
      <c r="E25" s="27">
        <v>1</v>
      </c>
      <c r="F25" s="9">
        <f>D25*E25</f>
        <v>6103.88</v>
      </c>
      <c r="G25" s="27">
        <v>1</v>
      </c>
      <c r="H25" s="9">
        <f>D25*G25</f>
        <v>6103.88</v>
      </c>
    </row>
    <row r="26" spans="1:8" ht="94.5">
      <c r="A26" s="27">
        <v>4.2</v>
      </c>
      <c r="B26" s="18" t="s">
        <v>56</v>
      </c>
      <c r="C26" s="27" t="s">
        <v>72</v>
      </c>
      <c r="D26" s="21">
        <v>9155.82</v>
      </c>
      <c r="E26" s="27">
        <v>1</v>
      </c>
      <c r="F26" s="9">
        <f t="shared" ref="F26:F46" si="2">D26*E26</f>
        <v>9155.82</v>
      </c>
      <c r="G26" s="27">
        <v>1</v>
      </c>
      <c r="H26" s="9">
        <f t="shared" ref="H26:H46" si="3">D26*G26</f>
        <v>9155.82</v>
      </c>
    </row>
    <row r="27" spans="1:8" ht="47.25">
      <c r="A27" s="27">
        <v>4.3</v>
      </c>
      <c r="B27" s="18" t="s">
        <v>57</v>
      </c>
      <c r="C27" s="27" t="s">
        <v>72</v>
      </c>
      <c r="D27" s="21">
        <v>7629.85</v>
      </c>
      <c r="E27" s="27">
        <v>1</v>
      </c>
      <c r="F27" s="9">
        <f t="shared" si="2"/>
        <v>7629.85</v>
      </c>
      <c r="G27" s="27">
        <v>1</v>
      </c>
      <c r="H27" s="9">
        <f t="shared" si="3"/>
        <v>7629.85</v>
      </c>
    </row>
    <row r="28" spans="1:8" ht="78.75">
      <c r="A28" s="27">
        <v>4.4000000000000004</v>
      </c>
      <c r="B28" s="18" t="s">
        <v>58</v>
      </c>
      <c r="C28" s="27" t="s">
        <v>72</v>
      </c>
      <c r="D28" s="27">
        <v>1144.48</v>
      </c>
      <c r="E28" s="27">
        <v>12</v>
      </c>
      <c r="F28" s="9">
        <f t="shared" si="2"/>
        <v>13733.76</v>
      </c>
      <c r="G28" s="27">
        <v>12</v>
      </c>
      <c r="H28" s="9">
        <f t="shared" si="3"/>
        <v>13733.76</v>
      </c>
    </row>
    <row r="29" spans="1:8" ht="47.25">
      <c r="A29" s="27">
        <v>4.5</v>
      </c>
      <c r="B29" s="18" t="s">
        <v>59</v>
      </c>
      <c r="C29" s="27" t="s">
        <v>72</v>
      </c>
      <c r="D29" s="27">
        <v>4895.82</v>
      </c>
      <c r="E29" s="27">
        <v>12</v>
      </c>
      <c r="F29" s="9">
        <f t="shared" si="2"/>
        <v>58749.84</v>
      </c>
      <c r="G29" s="27">
        <v>12</v>
      </c>
      <c r="H29" s="9">
        <f t="shared" si="3"/>
        <v>58749.84</v>
      </c>
    </row>
    <row r="30" spans="1:8" ht="47.25">
      <c r="A30" s="27">
        <v>4.5999999999999996</v>
      </c>
      <c r="B30" s="18" t="s">
        <v>60</v>
      </c>
      <c r="C30" s="27" t="s">
        <v>72</v>
      </c>
      <c r="D30" s="27">
        <v>1335.22</v>
      </c>
      <c r="E30" s="27">
        <v>12</v>
      </c>
      <c r="F30" s="9">
        <f t="shared" si="2"/>
        <v>16022.64</v>
      </c>
      <c r="G30" s="27">
        <v>12</v>
      </c>
      <c r="H30" s="9">
        <f t="shared" si="3"/>
        <v>16022.64</v>
      </c>
    </row>
    <row r="31" spans="1:8" ht="78.75">
      <c r="A31" s="27">
        <v>4.7</v>
      </c>
      <c r="B31" s="18" t="s">
        <v>61</v>
      </c>
      <c r="C31" s="27" t="s">
        <v>72</v>
      </c>
      <c r="D31" s="27">
        <v>2034.63</v>
      </c>
      <c r="E31" s="27">
        <v>12</v>
      </c>
      <c r="F31" s="9">
        <f t="shared" si="2"/>
        <v>24415.56</v>
      </c>
      <c r="G31" s="27">
        <v>12</v>
      </c>
      <c r="H31" s="9">
        <f t="shared" si="3"/>
        <v>24415.56</v>
      </c>
    </row>
    <row r="32" spans="1:8" s="14" customFormat="1" ht="35.25" customHeight="1">
      <c r="A32" s="13">
        <v>5</v>
      </c>
      <c r="B32" s="61" t="s">
        <v>85</v>
      </c>
      <c r="C32" s="61"/>
      <c r="D32" s="61"/>
      <c r="E32" s="61"/>
      <c r="F32" s="61"/>
      <c r="G32" s="61"/>
      <c r="H32" s="61"/>
    </row>
    <row r="33" spans="1:8" ht="31.5">
      <c r="A33" s="27">
        <v>5.0999999999999996</v>
      </c>
      <c r="B33" s="16" t="s">
        <v>83</v>
      </c>
      <c r="C33" s="27" t="s">
        <v>72</v>
      </c>
      <c r="D33" s="27">
        <v>4641.49</v>
      </c>
      <c r="E33" s="27">
        <v>12</v>
      </c>
      <c r="F33" s="9">
        <f t="shared" si="2"/>
        <v>55697.88</v>
      </c>
      <c r="G33" s="27">
        <v>12</v>
      </c>
      <c r="H33" s="9">
        <f t="shared" si="3"/>
        <v>55697.88</v>
      </c>
    </row>
    <row r="34" spans="1:8" ht="78.75">
      <c r="A34" s="27">
        <v>5.2</v>
      </c>
      <c r="B34" s="16" t="s">
        <v>84</v>
      </c>
      <c r="C34" s="27" t="s">
        <v>72</v>
      </c>
      <c r="D34" s="27">
        <v>6485.38</v>
      </c>
      <c r="E34" s="27">
        <v>12</v>
      </c>
      <c r="F34" s="9">
        <f t="shared" si="2"/>
        <v>77824.56</v>
      </c>
      <c r="G34" s="27">
        <v>12</v>
      </c>
      <c r="H34" s="9">
        <f t="shared" si="3"/>
        <v>77824.56</v>
      </c>
    </row>
    <row r="35" spans="1:8" ht="47.25">
      <c r="A35" s="27">
        <v>5.3</v>
      </c>
      <c r="B35" s="39" t="s">
        <v>86</v>
      </c>
      <c r="C35" s="27" t="s">
        <v>87</v>
      </c>
      <c r="D35" s="27">
        <v>261.29599999999999</v>
      </c>
      <c r="E35" s="27">
        <v>365</v>
      </c>
      <c r="F35" s="9">
        <f>D35*E35</f>
        <v>95373.04</v>
      </c>
      <c r="G35" s="27">
        <v>365</v>
      </c>
      <c r="H35" s="9">
        <f t="shared" si="3"/>
        <v>95373.04</v>
      </c>
    </row>
    <row r="36" spans="1:8" s="14" customFormat="1">
      <c r="A36" s="13">
        <v>6</v>
      </c>
      <c r="B36" s="61" t="s">
        <v>92</v>
      </c>
      <c r="C36" s="61"/>
      <c r="D36" s="61"/>
      <c r="E36" s="61"/>
      <c r="F36" s="61"/>
      <c r="G36" s="61"/>
      <c r="H36" s="61"/>
    </row>
    <row r="37" spans="1:8" ht="31.5">
      <c r="A37" s="27">
        <v>6.1</v>
      </c>
      <c r="B37" s="16" t="s">
        <v>88</v>
      </c>
      <c r="C37" s="27" t="s">
        <v>87</v>
      </c>
      <c r="D37" s="27">
        <v>505.45</v>
      </c>
      <c r="E37" s="27">
        <v>317</v>
      </c>
      <c r="F37" s="9">
        <f t="shared" si="2"/>
        <v>160227.65</v>
      </c>
      <c r="G37" s="27">
        <v>317</v>
      </c>
      <c r="H37" s="9">
        <f t="shared" si="3"/>
        <v>160227.65</v>
      </c>
    </row>
    <row r="38" spans="1:8" ht="31.5">
      <c r="A38" s="27">
        <v>6.2</v>
      </c>
      <c r="B38" s="16" t="s">
        <v>89</v>
      </c>
      <c r="C38" s="27" t="s">
        <v>72</v>
      </c>
      <c r="D38" s="27">
        <v>18820.3</v>
      </c>
      <c r="E38" s="27">
        <v>3</v>
      </c>
      <c r="F38" s="9">
        <f t="shared" si="2"/>
        <v>56460.899999999994</v>
      </c>
      <c r="G38" s="27">
        <v>3</v>
      </c>
      <c r="H38" s="9">
        <f t="shared" si="3"/>
        <v>56460.899999999994</v>
      </c>
    </row>
    <row r="39" spans="1:8" ht="31.5">
      <c r="A39" s="27">
        <v>6.3</v>
      </c>
      <c r="B39" s="16" t="s">
        <v>90</v>
      </c>
      <c r="C39" s="27" t="s">
        <v>72</v>
      </c>
      <c r="D39" s="27">
        <v>1398.81</v>
      </c>
      <c r="E39" s="27">
        <v>12</v>
      </c>
      <c r="F39" s="9">
        <f t="shared" si="2"/>
        <v>16785.72</v>
      </c>
      <c r="G39" s="27">
        <v>12</v>
      </c>
      <c r="H39" s="9">
        <f t="shared" si="3"/>
        <v>16785.72</v>
      </c>
    </row>
    <row r="40" spans="1:8">
      <c r="A40" s="27">
        <v>6.4</v>
      </c>
      <c r="B40" s="16" t="s">
        <v>91</v>
      </c>
      <c r="C40" s="27" t="s">
        <v>72</v>
      </c>
      <c r="D40" s="27">
        <v>12970.75</v>
      </c>
      <c r="E40" s="27">
        <v>1</v>
      </c>
      <c r="F40" s="9">
        <f t="shared" si="2"/>
        <v>12970.75</v>
      </c>
      <c r="G40" s="27">
        <v>1</v>
      </c>
      <c r="H40" s="9">
        <f t="shared" si="3"/>
        <v>12970.75</v>
      </c>
    </row>
    <row r="41" spans="1:8" ht="31.5">
      <c r="A41" s="13">
        <v>7</v>
      </c>
      <c r="B41" s="71" t="s">
        <v>93</v>
      </c>
      <c r="C41" s="13" t="s">
        <v>87</v>
      </c>
      <c r="D41" s="13">
        <v>703.42</v>
      </c>
      <c r="E41" s="13">
        <v>269</v>
      </c>
      <c r="F41" s="34">
        <f t="shared" si="2"/>
        <v>189219.97999999998</v>
      </c>
      <c r="G41" s="13">
        <v>269</v>
      </c>
      <c r="H41" s="34">
        <f t="shared" si="3"/>
        <v>189219.97999999998</v>
      </c>
    </row>
    <row r="42" spans="1:8" ht="31.5">
      <c r="A42" s="13">
        <v>8</v>
      </c>
      <c r="B42" s="71" t="s">
        <v>94</v>
      </c>
      <c r="C42" s="13" t="s">
        <v>72</v>
      </c>
      <c r="D42" s="13">
        <v>5722.39</v>
      </c>
      <c r="E42" s="13">
        <v>2</v>
      </c>
      <c r="F42" s="34">
        <f t="shared" si="2"/>
        <v>11444.78</v>
      </c>
      <c r="G42" s="13">
        <v>2</v>
      </c>
      <c r="H42" s="34">
        <f t="shared" si="3"/>
        <v>11444.78</v>
      </c>
    </row>
    <row r="43" spans="1:8" ht="63" customHeight="1">
      <c r="A43" s="13">
        <v>9</v>
      </c>
      <c r="B43" s="72" t="s">
        <v>95</v>
      </c>
      <c r="C43" s="13" t="s">
        <v>72</v>
      </c>
      <c r="D43" s="13">
        <v>381.49</v>
      </c>
      <c r="E43" s="13">
        <v>12</v>
      </c>
      <c r="F43" s="34">
        <f t="shared" si="2"/>
        <v>4577.88</v>
      </c>
      <c r="G43" s="13">
        <v>12</v>
      </c>
      <c r="H43" s="34">
        <f t="shared" si="3"/>
        <v>4577.88</v>
      </c>
    </row>
    <row r="44" spans="1:8" s="14" customFormat="1">
      <c r="A44" s="13">
        <v>10</v>
      </c>
      <c r="B44" s="61" t="s">
        <v>98</v>
      </c>
      <c r="C44" s="61"/>
      <c r="D44" s="61"/>
      <c r="E44" s="61"/>
      <c r="F44" s="61"/>
      <c r="G44" s="61"/>
      <c r="H44" s="61"/>
    </row>
    <row r="45" spans="1:8" ht="31.5">
      <c r="A45" s="27">
        <v>10.1</v>
      </c>
      <c r="B45" s="17" t="s">
        <v>96</v>
      </c>
      <c r="C45" s="27" t="s">
        <v>72</v>
      </c>
      <c r="D45" s="27">
        <v>23525.38</v>
      </c>
      <c r="E45" s="27">
        <v>12</v>
      </c>
      <c r="F45" s="9">
        <f t="shared" si="2"/>
        <v>282304.56</v>
      </c>
      <c r="G45" s="27">
        <v>12</v>
      </c>
      <c r="H45" s="9">
        <f t="shared" si="3"/>
        <v>282304.56</v>
      </c>
    </row>
    <row r="46" spans="1:8" ht="78.75">
      <c r="A46" s="27">
        <v>10.199999999999999</v>
      </c>
      <c r="B46" s="17" t="s">
        <v>97</v>
      </c>
      <c r="C46" s="27" t="s">
        <v>72</v>
      </c>
      <c r="D46" s="27">
        <v>14496.72</v>
      </c>
      <c r="E46" s="27">
        <v>1</v>
      </c>
      <c r="F46" s="9">
        <f t="shared" si="2"/>
        <v>14496.72</v>
      </c>
      <c r="G46" s="27">
        <v>1</v>
      </c>
      <c r="H46" s="9">
        <f t="shared" si="3"/>
        <v>14496.72</v>
      </c>
    </row>
    <row r="47" spans="1:8">
      <c r="A47" s="56" t="s">
        <v>8</v>
      </c>
      <c r="B47" s="56"/>
      <c r="C47" s="56"/>
      <c r="D47" s="27">
        <f>SUM(D6:D46)</f>
        <v>259740.66600000006</v>
      </c>
      <c r="E47" s="27"/>
      <c r="F47" s="9">
        <f>SUM(F6:F46)</f>
        <v>1400841.21</v>
      </c>
      <c r="G47" s="27"/>
      <c r="H47" s="9">
        <f>SUM(H6:H46)</f>
        <v>1400841.21</v>
      </c>
    </row>
    <row r="49" spans="1:8" ht="42" customHeight="1">
      <c r="A49" s="57" t="s">
        <v>9</v>
      </c>
      <c r="B49" s="57"/>
      <c r="C49" s="57"/>
      <c r="D49" s="57"/>
      <c r="E49" s="57"/>
      <c r="F49" s="57"/>
      <c r="G49" s="57"/>
      <c r="H49" s="57"/>
    </row>
    <row r="50" spans="1:8" ht="35.25" customHeight="1">
      <c r="A50" s="57" t="s">
        <v>10</v>
      </c>
      <c r="B50" s="57"/>
      <c r="C50" s="57"/>
      <c r="D50" s="57"/>
      <c r="E50" s="57"/>
      <c r="F50" s="57"/>
      <c r="G50" s="57"/>
      <c r="H50" s="57"/>
    </row>
    <row r="51" spans="1:8" ht="53.25" customHeight="1">
      <c r="A51" s="57" t="s">
        <v>11</v>
      </c>
      <c r="B51" s="57"/>
      <c r="C51" s="57"/>
      <c r="D51" s="57"/>
      <c r="E51" s="57"/>
      <c r="F51" s="57"/>
      <c r="G51" s="57"/>
      <c r="H51" s="57"/>
    </row>
    <row r="52" spans="1:8" ht="90.75" customHeight="1">
      <c r="A52" s="57" t="s">
        <v>12</v>
      </c>
      <c r="B52" s="57"/>
      <c r="C52" s="57"/>
      <c r="D52" s="57"/>
      <c r="E52" s="57"/>
      <c r="F52" s="57"/>
      <c r="G52" s="57"/>
      <c r="H52" s="57"/>
    </row>
    <row r="53" spans="1:8" ht="119.25" customHeight="1">
      <c r="A53" s="57" t="s">
        <v>13</v>
      </c>
      <c r="B53" s="57"/>
      <c r="C53" s="57"/>
      <c r="D53" s="57"/>
      <c r="E53" s="57"/>
      <c r="F53" s="57"/>
      <c r="G53" s="57"/>
      <c r="H53" s="57"/>
    </row>
    <row r="54" spans="1:8" ht="33.75" customHeight="1">
      <c r="A54" s="57" t="s">
        <v>14</v>
      </c>
      <c r="B54" s="57"/>
      <c r="C54" s="57"/>
      <c r="D54" s="57"/>
      <c r="E54" s="57"/>
      <c r="F54" s="57"/>
      <c r="G54" s="57"/>
      <c r="H54" s="57"/>
    </row>
  </sheetData>
  <mergeCells count="21">
    <mergeCell ref="A54:H54"/>
    <mergeCell ref="A50:H50"/>
    <mergeCell ref="A51:H51"/>
    <mergeCell ref="A52:H52"/>
    <mergeCell ref="A53:H53"/>
    <mergeCell ref="A1:H1"/>
    <mergeCell ref="E2:F2"/>
    <mergeCell ref="G2:H2"/>
    <mergeCell ref="A47:C47"/>
    <mergeCell ref="A49:H49"/>
    <mergeCell ref="A2:A4"/>
    <mergeCell ref="B2:B3"/>
    <mergeCell ref="C2:C3"/>
    <mergeCell ref="D2:D3"/>
    <mergeCell ref="B32:H32"/>
    <mergeCell ref="B36:H36"/>
    <mergeCell ref="B44:H44"/>
    <mergeCell ref="B5:H5"/>
    <mergeCell ref="B15:H15"/>
    <mergeCell ref="B19:H19"/>
    <mergeCell ref="B24:H24"/>
  </mergeCells>
  <phoneticPr fontId="3" type="noConversion"/>
  <pageMargins left="0.7" right="0.7" top="0.75" bottom="0.75" header="0.3" footer="0.3"/>
  <pageSetup paperSize="9" scale="94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0" zoomScaleNormal="100" workbookViewId="0">
      <selection activeCell="A4" sqref="A4:A23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6">
      <c r="A1" s="55" t="s">
        <v>15</v>
      </c>
      <c r="B1" s="55"/>
      <c r="C1" s="55"/>
      <c r="D1" s="55"/>
      <c r="E1" s="55"/>
      <c r="F1" s="55"/>
    </row>
    <row r="2" spans="1:6" ht="119.25" customHeight="1">
      <c r="A2" s="58" t="s">
        <v>0</v>
      </c>
      <c r="B2" s="4" t="s">
        <v>1</v>
      </c>
      <c r="C2" s="4" t="s">
        <v>16</v>
      </c>
      <c r="D2" s="4" t="s">
        <v>17</v>
      </c>
      <c r="E2" s="8" t="s">
        <v>18</v>
      </c>
      <c r="F2" s="4" t="s">
        <v>19</v>
      </c>
    </row>
    <row r="3" spans="1:6">
      <c r="A3" s="60"/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6" ht="47.25">
      <c r="A4" s="4">
        <v>1</v>
      </c>
      <c r="B4" s="29" t="s">
        <v>118</v>
      </c>
      <c r="C4" s="28" t="s">
        <v>120</v>
      </c>
      <c r="D4" s="11">
        <v>9500</v>
      </c>
      <c r="E4" s="10" t="s">
        <v>53</v>
      </c>
      <c r="F4" s="10"/>
    </row>
    <row r="5" spans="1:6" ht="31.5">
      <c r="A5" s="22">
        <v>2</v>
      </c>
      <c r="B5" s="28" t="s">
        <v>147</v>
      </c>
      <c r="C5" s="28" t="s">
        <v>149</v>
      </c>
      <c r="D5" s="4">
        <v>6645.12</v>
      </c>
      <c r="E5" s="4" t="s">
        <v>153</v>
      </c>
      <c r="F5" s="4"/>
    </row>
    <row r="6" spans="1:6" ht="47.25">
      <c r="A6" s="4">
        <v>3</v>
      </c>
      <c r="B6" s="29" t="s">
        <v>116</v>
      </c>
      <c r="C6" s="28" t="s">
        <v>154</v>
      </c>
      <c r="D6" s="11">
        <v>1508</v>
      </c>
      <c r="E6" s="27" t="s">
        <v>153</v>
      </c>
      <c r="F6" s="10" t="s">
        <v>117</v>
      </c>
    </row>
    <row r="7" spans="1:6" ht="47.25">
      <c r="A7" s="32">
        <v>4</v>
      </c>
      <c r="B7" s="28" t="s">
        <v>148</v>
      </c>
      <c r="C7" s="28" t="s">
        <v>149</v>
      </c>
      <c r="D7" s="4">
        <v>1432.02</v>
      </c>
      <c r="E7" s="4" t="s">
        <v>153</v>
      </c>
      <c r="F7" s="4"/>
    </row>
    <row r="8" spans="1:6" ht="31.5">
      <c r="A8" s="33">
        <v>5</v>
      </c>
      <c r="B8" s="28" t="s">
        <v>155</v>
      </c>
      <c r="C8" s="28" t="s">
        <v>149</v>
      </c>
      <c r="D8" s="4">
        <v>1275.42</v>
      </c>
      <c r="E8" s="4" t="s">
        <v>153</v>
      </c>
      <c r="F8" s="4"/>
    </row>
    <row r="9" spans="1:6" ht="47.25">
      <c r="A9" s="32">
        <v>6</v>
      </c>
      <c r="B9" s="31" t="s">
        <v>156</v>
      </c>
      <c r="C9" s="28" t="s">
        <v>157</v>
      </c>
      <c r="D9" s="11">
        <v>1745</v>
      </c>
      <c r="E9" s="27" t="s">
        <v>153</v>
      </c>
      <c r="F9" s="10"/>
    </row>
    <row r="10" spans="1:6" ht="47.25">
      <c r="A10" s="32">
        <v>7</v>
      </c>
      <c r="B10" s="31" t="s">
        <v>158</v>
      </c>
      <c r="C10" s="28" t="s">
        <v>159</v>
      </c>
      <c r="D10" s="11">
        <v>2008</v>
      </c>
      <c r="E10" s="27" t="s">
        <v>53</v>
      </c>
      <c r="F10" s="10" t="s">
        <v>115</v>
      </c>
    </row>
    <row r="11" spans="1:6" ht="31.5">
      <c r="A11" s="33">
        <v>8</v>
      </c>
      <c r="B11" s="38" t="s">
        <v>167</v>
      </c>
      <c r="C11" s="28" t="s">
        <v>149</v>
      </c>
      <c r="D11" s="4">
        <v>19408.79</v>
      </c>
      <c r="E11" s="4" t="s">
        <v>168</v>
      </c>
      <c r="F11" s="4"/>
    </row>
    <row r="12" spans="1:6" ht="35.25" customHeight="1">
      <c r="A12" s="32">
        <v>9</v>
      </c>
      <c r="B12" s="28" t="s">
        <v>106</v>
      </c>
      <c r="C12" s="28" t="s">
        <v>149</v>
      </c>
      <c r="D12" s="4">
        <v>7800</v>
      </c>
      <c r="E12" s="4" t="s">
        <v>153</v>
      </c>
      <c r="F12" s="4"/>
    </row>
    <row r="13" spans="1:6" ht="31.5">
      <c r="A13" s="32">
        <v>10</v>
      </c>
      <c r="B13" s="37" t="s">
        <v>106</v>
      </c>
      <c r="C13" s="28" t="s">
        <v>149</v>
      </c>
      <c r="D13" s="3">
        <v>83825.600000000006</v>
      </c>
      <c r="E13" s="27" t="s">
        <v>160</v>
      </c>
      <c r="F13" s="10"/>
    </row>
    <row r="14" spans="1:6" ht="31.5">
      <c r="A14" s="33">
        <v>11</v>
      </c>
      <c r="B14" s="28" t="s">
        <v>150</v>
      </c>
      <c r="C14" s="36" t="s">
        <v>161</v>
      </c>
      <c r="D14" s="3">
        <v>904</v>
      </c>
      <c r="E14" s="27" t="s">
        <v>53</v>
      </c>
      <c r="F14" s="10"/>
    </row>
    <row r="15" spans="1:6" ht="31.5">
      <c r="A15" s="32">
        <v>12</v>
      </c>
      <c r="B15" s="29" t="s">
        <v>111</v>
      </c>
      <c r="C15" s="28" t="s">
        <v>119</v>
      </c>
      <c r="D15" s="11">
        <v>25000</v>
      </c>
      <c r="E15" s="10" t="s">
        <v>53</v>
      </c>
      <c r="F15" s="10" t="s">
        <v>112</v>
      </c>
    </row>
    <row r="16" spans="1:6" ht="47.25">
      <c r="A16" s="32">
        <v>13</v>
      </c>
      <c r="B16" s="30" t="s">
        <v>100</v>
      </c>
      <c r="C16" s="30" t="s">
        <v>102</v>
      </c>
      <c r="D16" s="4">
        <v>84150.35</v>
      </c>
      <c r="E16" s="4" t="s">
        <v>53</v>
      </c>
      <c r="F16" s="10"/>
    </row>
    <row r="17" spans="1:8" ht="31.5">
      <c r="A17" s="33">
        <v>14</v>
      </c>
      <c r="B17" s="28" t="s">
        <v>151</v>
      </c>
      <c r="C17" s="28" t="s">
        <v>149</v>
      </c>
      <c r="D17" s="4">
        <v>3890</v>
      </c>
      <c r="E17" s="4" t="s">
        <v>153</v>
      </c>
      <c r="F17" s="10"/>
    </row>
    <row r="18" spans="1:8" ht="47.25">
      <c r="A18" s="32">
        <v>15</v>
      </c>
      <c r="B18" s="29" t="s">
        <v>107</v>
      </c>
      <c r="C18" s="28" t="s">
        <v>162</v>
      </c>
      <c r="D18" s="11">
        <v>4066.42</v>
      </c>
      <c r="E18" s="10" t="s">
        <v>53</v>
      </c>
      <c r="F18" s="10" t="s">
        <v>108</v>
      </c>
    </row>
    <row r="19" spans="1:8" ht="47.25">
      <c r="A19" s="32">
        <v>16</v>
      </c>
      <c r="B19" s="35" t="s">
        <v>105</v>
      </c>
      <c r="C19" s="30" t="s">
        <v>104</v>
      </c>
      <c r="D19" s="4">
        <v>29528</v>
      </c>
      <c r="E19" s="10" t="s">
        <v>53</v>
      </c>
      <c r="F19" s="10"/>
      <c r="H19" s="12" t="s">
        <v>99</v>
      </c>
    </row>
    <row r="20" spans="1:8">
      <c r="A20" s="33">
        <v>17</v>
      </c>
      <c r="B20" s="31" t="s">
        <v>152</v>
      </c>
      <c r="C20" s="28" t="s">
        <v>163</v>
      </c>
      <c r="D20" s="11">
        <v>1168.05</v>
      </c>
      <c r="E20" s="10" t="s">
        <v>53</v>
      </c>
      <c r="F20" s="10"/>
    </row>
    <row r="21" spans="1:8" ht="47.25">
      <c r="A21" s="32">
        <v>18</v>
      </c>
      <c r="B21" s="29" t="s">
        <v>109</v>
      </c>
      <c r="C21" s="28" t="s">
        <v>164</v>
      </c>
      <c r="D21" s="11">
        <v>1417.8</v>
      </c>
      <c r="E21" s="10" t="s">
        <v>53</v>
      </c>
      <c r="F21" s="10" t="s">
        <v>110</v>
      </c>
    </row>
    <row r="22" spans="1:8" ht="63">
      <c r="A22" s="32">
        <v>19</v>
      </c>
      <c r="B22" s="30" t="s">
        <v>101</v>
      </c>
      <c r="C22" s="30" t="s">
        <v>103</v>
      </c>
      <c r="D22" s="4">
        <v>41488.5</v>
      </c>
      <c r="E22" s="10" t="s">
        <v>53</v>
      </c>
      <c r="F22" s="10" t="s">
        <v>114</v>
      </c>
    </row>
    <row r="23" spans="1:8" ht="47.25">
      <c r="A23" s="33">
        <v>20</v>
      </c>
      <c r="B23" s="31" t="s">
        <v>165</v>
      </c>
      <c r="C23" s="28" t="s">
        <v>166</v>
      </c>
      <c r="D23" s="11">
        <v>5266.28</v>
      </c>
      <c r="E23" s="10" t="s">
        <v>53</v>
      </c>
      <c r="F23" s="10" t="s">
        <v>113</v>
      </c>
    </row>
    <row r="24" spans="1:8">
      <c r="A24" s="66" t="s">
        <v>8</v>
      </c>
      <c r="B24" s="67"/>
      <c r="C24" s="68"/>
      <c r="D24" s="4">
        <f>SUM(D4:D23)</f>
        <v>332027.35000000003</v>
      </c>
      <c r="E24" s="4"/>
      <c r="F24" s="4"/>
    </row>
    <row r="26" spans="1:8" ht="220.5">
      <c r="A26" s="58" t="s">
        <v>0</v>
      </c>
      <c r="B26" s="4" t="s">
        <v>20</v>
      </c>
      <c r="C26" s="4" t="s">
        <v>21</v>
      </c>
      <c r="D26" s="4" t="s">
        <v>22</v>
      </c>
      <c r="E26" s="4" t="s">
        <v>23</v>
      </c>
    </row>
    <row r="27" spans="1:8">
      <c r="A27" s="60"/>
      <c r="B27" s="4">
        <v>6</v>
      </c>
      <c r="C27" s="4">
        <v>7</v>
      </c>
      <c r="D27" s="4">
        <v>8</v>
      </c>
      <c r="E27" s="4">
        <v>9</v>
      </c>
    </row>
    <row r="28" spans="1:8">
      <c r="A28" s="4">
        <v>1</v>
      </c>
      <c r="B28" s="4">
        <v>-160998.01999999999</v>
      </c>
      <c r="C28" s="4">
        <v>337970.34</v>
      </c>
      <c r="D28" s="4">
        <f>D24</f>
        <v>332027.35000000003</v>
      </c>
      <c r="E28" s="8">
        <f>B28+C28-D28</f>
        <v>-155055.03</v>
      </c>
    </row>
    <row r="30" spans="1:8" ht="89.25" customHeight="1">
      <c r="A30" s="57" t="s">
        <v>24</v>
      </c>
      <c r="B30" s="57"/>
      <c r="C30" s="57"/>
      <c r="D30" s="57"/>
      <c r="E30" s="57"/>
      <c r="F30" s="57"/>
    </row>
    <row r="31" spans="1:8" ht="54" customHeight="1">
      <c r="A31" s="57" t="s">
        <v>25</v>
      </c>
      <c r="B31" s="57"/>
      <c r="C31" s="57"/>
      <c r="D31" s="57"/>
      <c r="E31" s="57"/>
      <c r="F31" s="57"/>
    </row>
    <row r="32" spans="1:8" ht="86.25" customHeight="1">
      <c r="A32" s="57" t="s">
        <v>26</v>
      </c>
      <c r="B32" s="57"/>
      <c r="C32" s="57"/>
      <c r="D32" s="57"/>
      <c r="E32" s="57"/>
      <c r="F32" s="57"/>
    </row>
    <row r="33" spans="1:6" ht="144.75" customHeight="1">
      <c r="A33" s="57" t="s">
        <v>27</v>
      </c>
      <c r="B33" s="57"/>
      <c r="C33" s="57"/>
      <c r="D33" s="57"/>
      <c r="E33" s="57"/>
      <c r="F33" s="57"/>
    </row>
    <row r="34" spans="1:6" ht="23.25" customHeight="1">
      <c r="A34" s="57" t="s">
        <v>28</v>
      </c>
      <c r="B34" s="57"/>
      <c r="C34" s="57"/>
      <c r="D34" s="57"/>
      <c r="E34" s="57"/>
      <c r="F34" s="57"/>
    </row>
    <row r="35" spans="1:6" ht="114.75" customHeight="1">
      <c r="A35" s="57" t="s">
        <v>29</v>
      </c>
      <c r="B35" s="57"/>
      <c r="C35" s="57"/>
      <c r="D35" s="57"/>
      <c r="E35" s="57"/>
      <c r="F35" s="57"/>
    </row>
    <row r="36" spans="1:6" ht="37.5" customHeight="1">
      <c r="A36" s="57" t="s">
        <v>30</v>
      </c>
      <c r="B36" s="57"/>
      <c r="C36" s="57"/>
      <c r="D36" s="57"/>
      <c r="E36" s="57"/>
      <c r="F36" s="57"/>
    </row>
  </sheetData>
  <mergeCells count="11">
    <mergeCell ref="A1:F1"/>
    <mergeCell ref="A24:C24"/>
    <mergeCell ref="A30:F30"/>
    <mergeCell ref="A31:F31"/>
    <mergeCell ref="A32:F32"/>
    <mergeCell ref="A33:F33"/>
    <mergeCell ref="A34:F34"/>
    <mergeCell ref="A35:F35"/>
    <mergeCell ref="A36:F36"/>
    <mergeCell ref="A2:A3"/>
    <mergeCell ref="A26:A27"/>
  </mergeCells>
  <pageMargins left="0.7" right="0.7" top="0.75" bottom="0.75" header="0.3" footer="0.3"/>
  <pageSetup paperSize="9" orientation="landscape" horizont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4" sqref="C4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69" t="s">
        <v>31</v>
      </c>
      <c r="B1" s="69"/>
      <c r="C1" s="69"/>
    </row>
    <row r="2" spans="1:3" ht="64.5" customHeight="1">
      <c r="A2" s="58" t="s">
        <v>0</v>
      </c>
      <c r="B2" s="4" t="s">
        <v>32</v>
      </c>
      <c r="C2" s="3" t="s">
        <v>33</v>
      </c>
    </row>
    <row r="3" spans="1:3" ht="16.5" customHeight="1">
      <c r="A3" s="60"/>
      <c r="B3" s="2">
        <v>1</v>
      </c>
      <c r="C3" s="3">
        <v>2</v>
      </c>
    </row>
    <row r="4" spans="1:3">
      <c r="A4" s="4">
        <v>1</v>
      </c>
      <c r="B4" s="4" t="s">
        <v>34</v>
      </c>
      <c r="C4" s="4">
        <v>267044.82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57" t="s">
        <v>35</v>
      </c>
      <c r="B14" s="57"/>
      <c r="C14" s="57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24" sqref="D24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69" t="s">
        <v>36</v>
      </c>
      <c r="B1" s="69"/>
      <c r="C1" s="69"/>
      <c r="D1" s="69"/>
    </row>
    <row r="2" spans="1:4" ht="77.25" customHeight="1">
      <c r="A2" s="58" t="s">
        <v>0</v>
      </c>
      <c r="B2" s="4" t="s">
        <v>37</v>
      </c>
      <c r="C2" s="3" t="s">
        <v>38</v>
      </c>
      <c r="D2" s="3" t="s">
        <v>39</v>
      </c>
    </row>
    <row r="3" spans="1:4">
      <c r="A3" s="60"/>
      <c r="B3" s="4">
        <v>1</v>
      </c>
      <c r="C3" s="4">
        <v>2</v>
      </c>
      <c r="D3" s="4">
        <v>3</v>
      </c>
    </row>
    <row r="4" spans="1:4">
      <c r="A4" s="4">
        <v>1</v>
      </c>
      <c r="B4" s="5">
        <v>4</v>
      </c>
      <c r="C4" s="5">
        <v>1</v>
      </c>
      <c r="D4" s="5">
        <v>0</v>
      </c>
    </row>
    <row r="5" spans="1:4">
      <c r="A5" s="5" t="s">
        <v>8</v>
      </c>
      <c r="B5" s="4">
        <f>SUM(B4:B4)</f>
        <v>4</v>
      </c>
      <c r="C5" s="4">
        <f>SUM(C4:C4)</f>
        <v>1</v>
      </c>
      <c r="D5" s="4">
        <f>SUM(D4:D4)</f>
        <v>0</v>
      </c>
    </row>
    <row r="7" spans="1:4" ht="57.75" customHeight="1">
      <c r="A7" s="57" t="s">
        <v>40</v>
      </c>
      <c r="B7" s="57"/>
      <c r="C7" s="57"/>
      <c r="D7" s="57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F17" sqref="F17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70" t="s">
        <v>41</v>
      </c>
      <c r="B1" s="70"/>
      <c r="C1" s="70"/>
      <c r="D1" s="70"/>
      <c r="E1" s="70"/>
      <c r="F1" s="70"/>
    </row>
    <row r="2" spans="1:6" ht="65.25" customHeight="1">
      <c r="A2" s="58" t="s">
        <v>0</v>
      </c>
      <c r="B2" s="3" t="s">
        <v>42</v>
      </c>
      <c r="C2" s="3" t="s">
        <v>43</v>
      </c>
      <c r="D2" s="3" t="s">
        <v>44</v>
      </c>
      <c r="E2" s="4" t="s">
        <v>45</v>
      </c>
      <c r="F2" s="4" t="s">
        <v>46</v>
      </c>
    </row>
    <row r="3" spans="1:6" ht="18" customHeight="1">
      <c r="A3" s="60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5" t="s">
        <v>47</v>
      </c>
      <c r="C4" s="5">
        <v>231968.98</v>
      </c>
      <c r="D4" s="5">
        <v>1979755.15</v>
      </c>
      <c r="E4" s="5">
        <v>2009660.59</v>
      </c>
      <c r="F4" s="4">
        <f>C4+D4-E4</f>
        <v>202063.5399999998</v>
      </c>
    </row>
    <row r="5" spans="1:6" ht="31.5">
      <c r="A5" s="4">
        <v>2</v>
      </c>
      <c r="B5" s="5" t="s">
        <v>48</v>
      </c>
      <c r="C5" s="4" t="s">
        <v>49</v>
      </c>
      <c r="D5" s="4" t="s">
        <v>49</v>
      </c>
      <c r="E5" s="4" t="s">
        <v>49</v>
      </c>
      <c r="F5" s="4" t="s">
        <v>49</v>
      </c>
    </row>
    <row r="6" spans="1:6">
      <c r="A6" s="5"/>
      <c r="B6" s="5"/>
      <c r="C6" s="5"/>
      <c r="D6" s="5"/>
      <c r="E6" s="5"/>
      <c r="F6" s="5"/>
    </row>
    <row r="7" spans="1:6">
      <c r="A7" s="56" t="s">
        <v>8</v>
      </c>
      <c r="B7" s="56"/>
      <c r="C7" s="6"/>
      <c r="D7" s="6"/>
      <c r="E7" s="7"/>
      <c r="F7" s="5"/>
    </row>
    <row r="9" spans="1:6" ht="16.5" customHeight="1">
      <c r="A9" s="57" t="s">
        <v>50</v>
      </c>
      <c r="B9" s="57"/>
      <c r="C9" s="57"/>
      <c r="D9" s="57"/>
      <c r="E9" s="57"/>
      <c r="F9" s="57"/>
    </row>
    <row r="11" spans="1:6" ht="56.25" customHeight="1">
      <c r="A11" s="57" t="s">
        <v>51</v>
      </c>
      <c r="B11" s="57"/>
      <c r="C11" s="57"/>
      <c r="D11" s="57"/>
      <c r="E11" s="57"/>
      <c r="F11" s="57"/>
    </row>
    <row r="12" spans="1:6" ht="79.5" customHeight="1">
      <c r="A12" s="57" t="s">
        <v>52</v>
      </c>
      <c r="B12" s="57"/>
      <c r="C12" s="57"/>
      <c r="D12" s="57"/>
      <c r="E12" s="57"/>
      <c r="F12" s="57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2025-11-20T05:01:00Z</cp:lastPrinted>
  <dcterms:created xsi:type="dcterms:W3CDTF">2015-06-05T18:17:00Z</dcterms:created>
  <dcterms:modified xsi:type="dcterms:W3CDTF">2026-03-31T15:27:17Z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