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отчет 731\2025 год\В ГИС ЖКХ\"/>
    </mc:Choice>
  </mc:AlternateContent>
  <bookViews>
    <workbookView xWindow="0" yWindow="0" windowWidth="28800" windowHeight="12435" activeTab="1"/>
  </bookViews>
  <sheets>
    <sheet name="Титульный лист" sheetId="13" r:id="rId1"/>
    <sheet name="1 Пер. работ" sheetId="1" r:id="rId2"/>
    <sheet name="2 Тек. ремонт" sheetId="2" r:id="rId3"/>
    <sheet name="3 Стоим. услуг" sheetId="11" r:id="rId4"/>
    <sheet name="4 Взыск. долга" sheetId="3" r:id="rId5"/>
    <sheet name="5 Оплата жку" sheetId="7" r:id="rId6"/>
  </sheets>
  <calcPr calcId="152511" iterateDelta="1E-4"/>
</workbook>
</file>

<file path=xl/calcChain.xml><?xml version="1.0" encoding="utf-8"?>
<calcChain xmlns="http://schemas.openxmlformats.org/spreadsheetml/2006/main">
  <c r="D14" i="2" l="1"/>
  <c r="H86" i="1"/>
  <c r="F86" i="1"/>
  <c r="H85" i="1"/>
  <c r="F85" i="1"/>
  <c r="H83" i="1"/>
  <c r="F83" i="1"/>
  <c r="H82" i="1"/>
  <c r="H81" i="1"/>
  <c r="F81" i="1"/>
  <c r="H80" i="1"/>
  <c r="F80" i="1"/>
  <c r="H79" i="1"/>
  <c r="F79" i="1"/>
  <c r="H78" i="1"/>
  <c r="F78" i="1"/>
  <c r="H77" i="1"/>
  <c r="F77" i="1"/>
  <c r="H75" i="1"/>
  <c r="F75" i="1"/>
  <c r="H74" i="1"/>
  <c r="F74" i="1"/>
  <c r="H73" i="1"/>
  <c r="F73" i="1"/>
  <c r="H72" i="1"/>
  <c r="F72" i="1"/>
  <c r="H71" i="1"/>
  <c r="F71" i="1"/>
  <c r="H70" i="1"/>
  <c r="F70" i="1"/>
  <c r="H69" i="1"/>
  <c r="F69" i="1"/>
  <c r="H68" i="1"/>
  <c r="F68" i="1"/>
  <c r="H66" i="1"/>
  <c r="F66" i="1"/>
  <c r="H65" i="1"/>
  <c r="F65" i="1"/>
  <c r="H64" i="1"/>
  <c r="F64" i="1"/>
  <c r="H62" i="1"/>
  <c r="F62" i="1"/>
  <c r="H61" i="1"/>
  <c r="F61" i="1"/>
  <c r="H60" i="1"/>
  <c r="F60" i="1"/>
  <c r="H58" i="1"/>
  <c r="F58" i="1"/>
  <c r="H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F50" i="1"/>
  <c r="H42" i="1"/>
  <c r="F42" i="1"/>
  <c r="H41" i="1"/>
  <c r="F41" i="1"/>
  <c r="H37" i="1"/>
  <c r="F37" i="1"/>
  <c r="H39" i="1"/>
  <c r="F39" i="1"/>
  <c r="H38" i="1"/>
  <c r="H36" i="1"/>
  <c r="F36" i="1"/>
  <c r="H35" i="1"/>
  <c r="F35" i="1"/>
  <c r="H34" i="1"/>
  <c r="F34" i="1"/>
  <c r="H33" i="1"/>
  <c r="F33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2" i="1"/>
  <c r="F22" i="1"/>
  <c r="H21" i="1"/>
  <c r="F21" i="1"/>
  <c r="H20" i="1"/>
  <c r="F20" i="1"/>
  <c r="H18" i="1"/>
  <c r="F18" i="1"/>
  <c r="H17" i="1"/>
  <c r="F17" i="1"/>
  <c r="H16" i="1"/>
  <c r="F16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F4" i="7" l="1"/>
  <c r="D5" i="3"/>
  <c r="C5" i="3"/>
  <c r="B5" i="3"/>
  <c r="D18" i="2" l="1"/>
  <c r="E18" i="2" s="1"/>
</calcChain>
</file>

<file path=xl/sharedStrings.xml><?xml version="1.0" encoding="utf-8"?>
<sst xmlns="http://schemas.openxmlformats.org/spreadsheetml/2006/main" count="280" uniqueCount="145">
  <si>
    <t>№ п/п</t>
  </si>
  <si>
    <t>Наименование работы</t>
  </si>
  <si>
    <t>Единица измерения работы (услуги)</t>
  </si>
  <si>
    <t>Цена (стоимость) единицы работы (услуги), руб.</t>
  </si>
  <si>
    <t xml:space="preserve">По перечню работ (услуг) 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</si>
  <si>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</si>
  <si>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</si>
  <si>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</si>
  <si>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Итого</t>
  </si>
  <si>
    <t>2. Работы по текущему ремонту общего имущества</t>
  </si>
  <si>
    <t>Основание проведения работы</t>
  </si>
  <si>
    <t xml:space="preserve">Стоимость работы по текущему ремонту общего имущества, руб. </t>
  </si>
  <si>
    <t>Объем выполненных работ с единицами измерения</t>
  </si>
  <si>
    <t>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</si>
  <si>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Остаток/перерасход (сальдо) денежных средств на финансирование текущего ремонта на 1 января отчетного периода, 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</si>
  <si>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период, руб.</t>
  </si>
  <si>
    <t>Стоимость работ по текущему ремонту, выполненных за отчетный период, руб.</t>
  </si>
  <si>
    <t>Остаток денежных средств на финансирование текущего ремонта на 31 декабря отчетного периода, руб.</t>
  </si>
  <si>
    <t>Во столбце 6 указывается остаток денежных средств на финансирование текущего ремонта на 1 января отчетного периода с учетом всех выполненных работ на многоквартирном доме по текущему ремонту в отчетном периоде. В случае если на 1 января отчетного периода был перерасход средств по текущему ремонту значение указывается со знаком «-», если на 1 января отчетного периода с учетом всех выполненных работ за предыдущий период остались денежные средства, то значение указывается со знаком «+».</t>
  </si>
  <si>
    <t>В столбце 7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в отчетном периоде.</t>
  </si>
  <si>
    <t>В столбце 9 указывается остаток денежных средств на финансирование текущего ремонта на 31 декабря отчетного периода, который должен быть равен сумме чисел абзаца 2 и 3 за вычетом числового значения абзаца 4. В случае если на 31 декабря отчетного периода был перерасход средств по текущему ремонту значение указывается со знаком «-», если на 31 декабря отчетного период с учетом всех выполненных работ за отчетный период остались денежные средства, то значение указывается со знаком «+».</t>
  </si>
  <si>
    <t>Если в размере платы за содержание жилого помещения или во взносе на содержание товариществом собственников жилья, жилищными или жилищно-строительными кооперативами, иными специализированными потребительскими кооперативами не выделена информация о размере платы текущего ремонта управляющая организация самостоятельно определяет для отчета количество отнесенных средств на текущий ремонт. Если размер платы за содержание общего имущества многоквартирного дома принят одной суммой за содержание и ремонт, то во втором и пятом абзацах пункта 2 указывается «0» руб., в третьем и четвертом абзацах пункта 2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за отчетный период равный «Итого» указанному в Таблице №2</t>
  </si>
  <si>
    <t>В столбцах 3 и 8 указывается стоимость работ по текущему ремонту, выполненных за отчетный период, руб.</t>
  </si>
  <si>
    <t>В столбце 4 указывается стоимость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</si>
  <si>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6 указываются 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</si>
  <si>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3. Общая стоимость услуг</t>
  </si>
  <si>
    <t>Отчетный периодериод</t>
  </si>
  <si>
    <t>Стоимость услуг по управлению многоквартирным домом, оказанных за отчетный период, руб.</t>
  </si>
  <si>
    <t>01.01.2025г.-31.12.2025г.</t>
  </si>
  <si>
    <t>В столбце 2 указывается сумма всех работ и услуг, связанных с управлением многоквартирного дома, предусмотренных стандартами управления многоквартирного дома в соответствии с Правилами осуществления деятельности по управлению многоквартирными домами, утвержденных постановлением Правительства Российской Федерации от 15 мая 2013 г. № 416.</t>
  </si>
  <si>
    <t>4. Сведения о ведении претензионной работы в отношении должников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</si>
  <si>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</si>
  <si>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</si>
  <si>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Получено денежных средств в порядке принудительного взыскания, руб.</t>
  </si>
  <si>
    <t>В столбце 3 указывается 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</si>
  <si>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8. Сведения о начислениях лица, осуществляющего управление многоквартирным домом, собственникам и нанимателям помещений в многоквартирном доме</t>
  </si>
  <si>
    <t>Вид платежа</t>
  </si>
  <si>
    <t>Задолженность на начало отчетного периода, руб.</t>
  </si>
  <si>
    <t>Размер начисленных средств, руб.</t>
  </si>
  <si>
    <t xml:space="preserve">Размер поступивших средств, руб. 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</si>
  <si>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</si>
  <si>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</si>
  <si>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 xml:space="preserve">Платежи нанимателей помещений в многоквартирном доме </t>
  </si>
  <si>
    <t>-</t>
  </si>
  <si>
    <t>Примечание - наниматели отсутствуют</t>
  </si>
  <si>
    <t>В случае установления платы за жилое помещение для нанимателей помещений многоквартирного дома в меньшем объеме, чем установлена плата за жилое помещение собственникам помещений многоквартирного дома, разница платы учитывается в строчке «Платежи собственников».</t>
  </si>
  <si>
    <t>В столбце 4 указывается размер средств, начисленных лицом, осуществляющим управление многоквартирным домом, собственникам и нанимателям помещений в многоквартирном доме за предоставленные услуги по содержанию, управлению и текущему ремонту общего имущества многоквартирного дома, в том числе за предоставленные дополнительные услуги (предоставляемые на основании решений общего собрания собственников помещений в многоквартирном доме), без учета задолженности, указанной в столбце 3.</t>
  </si>
  <si>
    <t>1 усл.</t>
  </si>
  <si>
    <t>Консервация системы отопления.</t>
  </si>
  <si>
    <t>Регулировка и испытание системы отопления и ГВС.</t>
  </si>
  <si>
    <t>Содержание блока автоматизации теплового пункта.</t>
  </si>
  <si>
    <t>Содержание теплообменников (бойлеров).</t>
  </si>
  <si>
    <t>Промазка замазкой (мастикой) гребней и свищей в местах протечек кровли, удаление с крыши снега и наледи, очистка кровли от мусора.</t>
  </si>
  <si>
    <t>Укрепление водосточных труб, колен, воронок.</t>
  </si>
  <si>
    <t>Утепление оконных проемов, чердачных перекрытий, входных дверей, вентиляционных каналов.</t>
  </si>
  <si>
    <t>Проверка исправности слуховых окон и жалюзи, состояния продухов в цоколе здания.</t>
  </si>
  <si>
    <t>Замена разбитых стекол окон и дверей в помещениях общего пользования.</t>
  </si>
  <si>
    <t>Укрепление входных дверей в помещениях общего пользования.</t>
  </si>
  <si>
    <t>Проверка наличия тяги в вентиляционных каналах.</t>
  </si>
  <si>
    <t>Проверка исправности канализационных вытяжек.</t>
  </si>
  <si>
    <t>Укрепление просевших отмосток.</t>
  </si>
  <si>
    <t>Техническое обслуживание ограждающих несущих и ненесущих конструкций, крыши, входящих в состав общего имущества, в том числе:</t>
  </si>
  <si>
    <t>усл</t>
  </si>
  <si>
    <t>Техническое обслуживание внутридомовой инженерной системы холодного водоснабжения и водоотведения, в том числе:</t>
  </si>
  <si>
    <t>Устранение незначительных неисправностей в системах водоснабжения и водоотведения.</t>
  </si>
  <si>
    <t>Обслуживание коллективных (общедомовых) приборов учета воды.</t>
  </si>
  <si>
    <t>Техническое обслуживание внутридомовой инженерной системы электроснабжения, в том числе:</t>
  </si>
  <si>
    <t>Устранение незначительных неисправностей в системах электроснабжения.</t>
  </si>
  <si>
    <t>Проведения текущих планово-предупредительных ремонтов (ППР) электрооборудования.</t>
  </si>
  <si>
    <t>Техническое обслуживание внутридомовой инженерной системы отопления и ГВС, в том числе:</t>
  </si>
  <si>
    <t>Аварийно-диспетчерское обслуживание.</t>
  </si>
  <si>
    <t>Уборка земельного участка.</t>
  </si>
  <si>
    <t>Механизированная погрузка и вывоз снега.</t>
  </si>
  <si>
    <t>Содержание придомовой территории, с элементами озеленения и благоустройства, в том числе:</t>
  </si>
  <si>
    <t>Уборка помещений общего пользования.</t>
  </si>
  <si>
    <t>Дезинсекция и дератизация.</t>
  </si>
  <si>
    <t>Сбор, транспортировка и обезвреживание ртутьсодержащих отходов.</t>
  </si>
  <si>
    <t xml:space="preserve"> </t>
  </si>
  <si>
    <t>Покраска МАФ</t>
  </si>
  <si>
    <t xml:space="preserve">Всего  </t>
  </si>
  <si>
    <t>Утепление трубопроводов холодного водоснабжения и водоотведения в чердачных и подвальных помещениях</t>
  </si>
  <si>
    <t>усл.</t>
  </si>
  <si>
    <t>Содержание элементов благоустройства (за исключением спортивных площадок)</t>
  </si>
  <si>
    <t xml:space="preserve">Озеленение. </t>
  </si>
  <si>
    <t>1. Перечень работ по содержанию общего имущества с 01.01.2025 по 31.07.2025</t>
  </si>
  <si>
    <t>Обслуживание коллективных (общедомовых) приборов учета электрической энергии.</t>
  </si>
  <si>
    <t>Утепление трубопроводов отопления, ГВС в чердачных и подвальных помещениях.</t>
  </si>
  <si>
    <t>Обслуживание систем диспетчеризации и автоматической системы коммерческого учета (телеметрия).</t>
  </si>
  <si>
    <t>Обслуживание коллективных (общедомовых) приборов учета тепловой энергии.</t>
  </si>
  <si>
    <t>дн</t>
  </si>
  <si>
    <t>Услуга по содержанию лифтового оборудования, в том числе:</t>
  </si>
  <si>
    <t>Содержание лифтового оборудования.</t>
  </si>
  <si>
    <t>Периодическое техническое освидетельствование и страхование лифтового оборудования.</t>
  </si>
  <si>
    <t>1. Перечень работ по содержанию общего имущества с 01.08.2025 по 31.12.2025</t>
  </si>
  <si>
    <t>Замена дренажного насоса в подвале</t>
  </si>
  <si>
    <t>Замена светильников</t>
  </si>
  <si>
    <t>Замена участка ГВС  кв. 14</t>
  </si>
  <si>
    <t>Ремонт автоматики  ГВС в ИТП</t>
  </si>
  <si>
    <t>Ремонт козырька над балконом кв. 79</t>
  </si>
  <si>
    <t xml:space="preserve">ремонт привода автоматических ворот </t>
  </si>
  <si>
    <t>1130184, 4</t>
  </si>
  <si>
    <t>Акт от 08.12.2025</t>
  </si>
  <si>
    <t>Акт от 02.09.2025</t>
  </si>
  <si>
    <t>Акт от 13.10.2025, от 25.08.2025</t>
  </si>
  <si>
    <t>Акт от 26.05.2025</t>
  </si>
  <si>
    <t>Акт от 29.05.2025,  13.08.2025</t>
  </si>
  <si>
    <t>Акт от 20.08.2025, 16.04.2025</t>
  </si>
  <si>
    <t>Акт от 20.01.2025</t>
  </si>
  <si>
    <t>аварийная ситуация</t>
  </si>
  <si>
    <t>Всего  (c 01.01.2025 по 31.12.2025)</t>
  </si>
  <si>
    <t xml:space="preserve">техническая неисправность </t>
  </si>
  <si>
    <t xml:space="preserve">подготовка к зезонной эксплуатации </t>
  </si>
  <si>
    <t xml:space="preserve">протечки в помещение </t>
  </si>
  <si>
    <t>Приложение N 2</t>
  </si>
  <si>
    <t>к приказу Министерства строительства и жилищно-коммунального хозяйства</t>
  </si>
  <si>
    <t>Российской Федерации от 20 ноября 2025 г. N 728/пр</t>
  </si>
  <si>
    <t>ОТЧЕТ</t>
  </si>
  <si>
    <t>О ДЕЯТЕЛЬНОСТИ ПО УПРАВЛЕНИЮ МНОГОКВАРТИРНЫМ ДОМОМ</t>
  </si>
  <si>
    <r>
      <rPr>
        <sz val="12"/>
        <rFont val="Times New Roman"/>
        <family val="1"/>
        <charset val="204"/>
      </rPr>
      <t>Отчет   о   деятельности   по   управлению   многоквартирным   домом   по   адресу:</t>
    </r>
  </si>
  <si>
    <t>за 2025 год</t>
  </si>
  <si>
    <t>ООО "Сибиряк"</t>
  </si>
  <si>
    <r>
      <rPr>
        <sz val="12"/>
        <rFont val="Times New Roman"/>
        <family val="1"/>
      </rPr>
      <t>(полное наименование лица, осуществляющего управление многоквартирным домом)</t>
    </r>
  </si>
  <si>
    <t>625022, г.Тюмень, пр. Солнечный, дом 8, корпус 2, помещение 43.</t>
  </si>
  <si>
    <r>
      <rPr>
        <sz val="12"/>
        <rFont val="Times New Roman"/>
        <family val="1"/>
      </rPr>
      <t>(адрес места приема населения лицом, осуществляющим управление</t>
    </r>
  </si>
  <si>
    <r>
      <rPr>
        <sz val="12"/>
        <rFont val="Times New Roman"/>
        <family val="1"/>
      </rPr>
      <t>многоквартирного домом, по вопросам отчета)</t>
    </r>
  </si>
  <si>
    <t>ИНН 7203397717</t>
  </si>
  <si>
    <r>
      <rPr>
        <sz val="12"/>
        <rFont val="Times New Roman"/>
        <family val="1"/>
      </rPr>
      <t>(основной государственный регистрационный номер/идентификационный номер</t>
    </r>
  </si>
  <si>
    <r>
      <rPr>
        <sz val="12"/>
        <rFont val="Times New Roman"/>
        <family val="1"/>
      </rPr>
      <t>налогоплательщика)</t>
    </r>
  </si>
  <si>
    <t>Лицо,   уполномоченное  давать   разъяснения   по   отчету:</t>
  </si>
  <si>
    <t>заместитель генерального директора Соколова Татьяна Сергеевна</t>
  </si>
  <si>
    <r>
      <rPr>
        <sz val="12"/>
        <rFont val="Times New Roman"/>
        <family val="1"/>
      </rPr>
      <t>(фамилия, имя, отчество (при наличии), должность)</t>
    </r>
  </si>
  <si>
    <t>тел.: +7(3452)64-02-90, эл.почта: OOOSibiriak@yandex.ru</t>
  </si>
  <si>
    <r>
      <rPr>
        <sz val="12"/>
        <rFont val="Times New Roman"/>
        <family val="1"/>
      </rPr>
      <t>(номер телефона, адрес электронной почты (при наличии) лица, уполномоченного</t>
    </r>
  </si>
  <si>
    <r>
      <rPr>
        <sz val="12"/>
        <rFont val="Times New Roman"/>
        <family val="1"/>
      </rPr>
      <t>давать разъяснения по отчету)</t>
    </r>
  </si>
  <si>
    <t>Общая   площадь   жилых   и   нежилых   помещений   в   многоквартирном   доме, принадлежащих  соб-</t>
  </si>
  <si>
    <t>ственникам жилых и нежилых помещений (без учета помещений, входящих в состав общего имущества</t>
  </si>
  <si>
    <t>Дата размещения отчета:  31 марта 2026г.</t>
  </si>
  <si>
    <t>г. Тюмень, пр. Солнечный, дом 8 корпус 2</t>
  </si>
  <si>
    <t>многокватирного дома): 5059,40 м2.</t>
  </si>
  <si>
    <t>Частичная замена стояка канализации кв. 47</t>
  </si>
  <si>
    <t>1 шт.</t>
  </si>
  <si>
    <t>2 шт.</t>
  </si>
  <si>
    <t xml:space="preserve">Устройства кранов в  ИТП для промывки пластинчатых теплообменников </t>
  </si>
  <si>
    <t>5 шт.</t>
  </si>
  <si>
    <t xml:space="preserve">Замена замков технических помещений в МОП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</si>
</sst>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vertical="center" wrapText="1" shrinkToFit="1"/>
    </xf>
    <xf numFmtId="0" fontId="8" fillId="0" borderId="2" xfId="0" applyFont="1" applyBorder="1" applyAlignment="1">
      <alignment vertical="center" wrapText="1" shrinkToFit="1"/>
    </xf>
    <xf numFmtId="0" fontId="6" fillId="2" borderId="2" xfId="0" applyFont="1" applyFill="1" applyBorder="1" applyAlignment="1">
      <alignment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center" wrapText="1" shrinkToFit="1"/>
    </xf>
    <xf numFmtId="0" fontId="7" fillId="0" borderId="2" xfId="0" applyFont="1" applyBorder="1" applyAlignment="1">
      <alignment wrapText="1" shrinkToFit="1"/>
    </xf>
    <xf numFmtId="0" fontId="7" fillId="0" borderId="2" xfId="0" applyFont="1" applyBorder="1" applyAlignment="1">
      <alignment vertical="center" wrapText="1" shrinkToFit="1"/>
    </xf>
    <xf numFmtId="0" fontId="7" fillId="2" borderId="2" xfId="0" applyFont="1" applyFill="1" applyBorder="1" applyAlignment="1">
      <alignment vertical="center" wrapText="1" shrinkToFit="1"/>
    </xf>
    <xf numFmtId="0" fontId="7" fillId="0" borderId="0" xfId="0" applyFont="1" applyAlignment="1">
      <alignment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7" workbookViewId="0">
      <selection activeCell="I43" sqref="I43"/>
    </sheetView>
  </sheetViews>
  <sheetFormatPr defaultRowHeight="15"/>
  <cols>
    <col min="1" max="1" width="40.140625" bestFit="1" customWidth="1"/>
  </cols>
  <sheetData>
    <row r="1" spans="1:8" ht="15.75">
      <c r="A1" s="62" t="s">
        <v>113</v>
      </c>
      <c r="B1" s="62"/>
      <c r="C1" s="62"/>
      <c r="D1" s="62"/>
      <c r="E1" s="62"/>
      <c r="F1" s="62"/>
      <c r="G1" s="62"/>
      <c r="H1" s="62"/>
    </row>
    <row r="2" spans="1:8" ht="15.75">
      <c r="A2" s="62" t="s">
        <v>114</v>
      </c>
      <c r="B2" s="62"/>
      <c r="C2" s="62"/>
      <c r="D2" s="62"/>
      <c r="E2" s="62"/>
      <c r="F2" s="62"/>
      <c r="G2" s="62"/>
      <c r="H2" s="62"/>
    </row>
    <row r="3" spans="1:8" ht="15.75">
      <c r="A3" s="62" t="s">
        <v>115</v>
      </c>
      <c r="B3" s="62"/>
      <c r="C3" s="62"/>
      <c r="D3" s="62"/>
      <c r="E3" s="62"/>
      <c r="F3" s="62"/>
      <c r="G3" s="62"/>
      <c r="H3" s="62"/>
    </row>
    <row r="4" spans="1:8" ht="15.75">
      <c r="A4" s="62"/>
      <c r="B4" s="62"/>
      <c r="C4" s="62"/>
      <c r="D4" s="62"/>
      <c r="E4" s="62"/>
      <c r="F4" s="62"/>
      <c r="G4" s="62"/>
      <c r="H4" s="62"/>
    </row>
    <row r="5" spans="1:8" ht="15.75">
      <c r="A5" s="48"/>
      <c r="B5" s="48"/>
      <c r="C5" s="48"/>
      <c r="D5" s="48"/>
      <c r="E5" s="48"/>
      <c r="F5" s="48"/>
      <c r="G5" s="48"/>
      <c r="H5" s="48"/>
    </row>
    <row r="6" spans="1:8" ht="18.75">
      <c r="A6" s="61" t="s">
        <v>116</v>
      </c>
      <c r="B6" s="61"/>
      <c r="C6" s="61"/>
      <c r="D6" s="61"/>
      <c r="E6" s="61"/>
      <c r="F6" s="61"/>
      <c r="G6" s="61"/>
      <c r="H6" s="61"/>
    </row>
    <row r="7" spans="1:8" ht="16.5">
      <c r="A7" s="56" t="s">
        <v>117</v>
      </c>
      <c r="B7" s="56"/>
      <c r="C7" s="56"/>
      <c r="D7" s="56"/>
      <c r="E7" s="56"/>
      <c r="F7" s="56"/>
      <c r="G7" s="56"/>
      <c r="H7" s="56"/>
    </row>
    <row r="8" spans="1:8" ht="15.75">
      <c r="A8" s="32"/>
    </row>
    <row r="9" spans="1:8" ht="15.75">
      <c r="A9" s="32"/>
    </row>
    <row r="10" spans="1:8" ht="15.75">
      <c r="A10" s="57" t="s">
        <v>118</v>
      </c>
      <c r="B10" s="57"/>
      <c r="C10" s="57"/>
      <c r="D10" s="57"/>
      <c r="E10" s="57"/>
      <c r="F10" s="57"/>
      <c r="G10" s="57"/>
      <c r="H10" s="57"/>
    </row>
    <row r="11" spans="1:8" ht="18.75">
      <c r="A11" s="58" t="s">
        <v>137</v>
      </c>
      <c r="B11" s="59"/>
      <c r="C11" s="59"/>
      <c r="D11" s="59"/>
      <c r="E11" s="59"/>
      <c r="F11" s="59"/>
      <c r="G11" s="59"/>
      <c r="H11" s="59"/>
    </row>
    <row r="12" spans="1:8" ht="18.75">
      <c r="A12" s="58" t="s">
        <v>119</v>
      </c>
      <c r="B12" s="48"/>
      <c r="C12" s="48"/>
      <c r="D12" s="48"/>
      <c r="E12" s="48"/>
      <c r="F12" s="48"/>
      <c r="G12" s="48"/>
      <c r="H12" s="48"/>
    </row>
    <row r="13" spans="1:8" ht="15.75">
      <c r="A13" s="32"/>
    </row>
    <row r="14" spans="1:8" ht="15.75">
      <c r="A14" s="60" t="s">
        <v>120</v>
      </c>
      <c r="B14" s="48"/>
      <c r="C14" s="48"/>
      <c r="D14" s="48"/>
      <c r="E14" s="48"/>
      <c r="F14" s="48"/>
      <c r="G14" s="48"/>
      <c r="H14" s="48"/>
    </row>
    <row r="15" spans="1:8" ht="15.75">
      <c r="A15" s="48" t="s">
        <v>121</v>
      </c>
      <c r="B15" s="48"/>
      <c r="C15" s="48"/>
      <c r="D15" s="48"/>
      <c r="E15" s="48"/>
      <c r="F15" s="48"/>
      <c r="G15" s="48"/>
      <c r="H15" s="48"/>
    </row>
    <row r="16" spans="1:8" ht="15.75">
      <c r="A16" s="33"/>
    </row>
    <row r="17" spans="1:8" ht="15.75">
      <c r="A17" s="60" t="s">
        <v>122</v>
      </c>
      <c r="B17" s="48"/>
      <c r="C17" s="48"/>
      <c r="D17" s="48"/>
      <c r="E17" s="48"/>
      <c r="F17" s="48"/>
      <c r="G17" s="48"/>
      <c r="H17" s="48"/>
    </row>
    <row r="18" spans="1:8" ht="15.75">
      <c r="A18" s="48" t="s">
        <v>123</v>
      </c>
      <c r="B18" s="48"/>
      <c r="C18" s="48"/>
      <c r="D18" s="48"/>
      <c r="E18" s="48"/>
      <c r="F18" s="48"/>
      <c r="G18" s="48"/>
      <c r="H18" s="48"/>
    </row>
    <row r="19" spans="1:8" ht="15.75">
      <c r="A19" s="48" t="s">
        <v>124</v>
      </c>
      <c r="B19" s="48"/>
      <c r="C19" s="48"/>
      <c r="D19" s="48"/>
      <c r="E19" s="48"/>
      <c r="F19" s="48"/>
      <c r="G19" s="48"/>
      <c r="H19" s="48"/>
    </row>
    <row r="20" spans="1:8" ht="15.75">
      <c r="A20" s="32"/>
    </row>
    <row r="21" spans="1:8" ht="15.75">
      <c r="A21" s="60" t="s">
        <v>125</v>
      </c>
      <c r="B21" s="48"/>
      <c r="C21" s="48"/>
      <c r="D21" s="48"/>
      <c r="E21" s="48"/>
      <c r="F21" s="48"/>
      <c r="G21" s="48"/>
      <c r="H21" s="48"/>
    </row>
    <row r="22" spans="1:8" ht="15.75">
      <c r="A22" s="48" t="s">
        <v>126</v>
      </c>
      <c r="B22" s="48"/>
      <c r="C22" s="48"/>
      <c r="D22" s="48"/>
      <c r="E22" s="48"/>
      <c r="F22" s="48"/>
      <c r="G22" s="48"/>
      <c r="H22" s="48"/>
    </row>
    <row r="23" spans="1:8" ht="15.75">
      <c r="A23" s="48" t="s">
        <v>127</v>
      </c>
      <c r="B23" s="48"/>
      <c r="C23" s="48"/>
      <c r="D23" s="48"/>
      <c r="E23" s="48"/>
      <c r="F23" s="48"/>
      <c r="G23" s="48"/>
      <c r="H23" s="48"/>
    </row>
    <row r="24" spans="1:8" ht="15.75">
      <c r="A24" s="48"/>
      <c r="B24" s="48"/>
      <c r="C24" s="48"/>
      <c r="D24" s="48"/>
      <c r="E24" s="48"/>
      <c r="F24" s="48"/>
      <c r="G24" s="48"/>
      <c r="H24" s="48"/>
    </row>
    <row r="25" spans="1:8" ht="15.75">
      <c r="A25" s="53" t="s">
        <v>128</v>
      </c>
      <c r="B25" s="53"/>
      <c r="C25" s="53"/>
      <c r="D25" s="53"/>
      <c r="E25" s="53"/>
      <c r="F25" s="53"/>
      <c r="G25" s="53"/>
      <c r="H25" s="53"/>
    </row>
    <row r="26" spans="1:8" ht="15.75">
      <c r="A26" s="54" t="s">
        <v>129</v>
      </c>
      <c r="B26" s="55"/>
      <c r="C26" s="55"/>
      <c r="D26" s="55"/>
      <c r="E26" s="55"/>
      <c r="F26" s="55"/>
      <c r="G26" s="55"/>
      <c r="H26" s="55"/>
    </row>
    <row r="27" spans="1:8" ht="15.75">
      <c r="A27" s="48" t="s">
        <v>130</v>
      </c>
      <c r="B27" s="48"/>
      <c r="C27" s="48"/>
      <c r="D27" s="48"/>
      <c r="E27" s="48"/>
      <c r="F27" s="48"/>
      <c r="G27" s="48"/>
      <c r="H27" s="48"/>
    </row>
    <row r="28" spans="1:8" ht="15.75">
      <c r="A28" s="32"/>
      <c r="B28" s="32"/>
      <c r="C28" s="32"/>
      <c r="D28" s="32"/>
      <c r="E28" s="32"/>
      <c r="F28" s="32"/>
      <c r="G28" s="32"/>
      <c r="H28" s="32"/>
    </row>
    <row r="29" spans="1:8" ht="15.75">
      <c r="A29" s="54" t="s">
        <v>131</v>
      </c>
      <c r="B29" s="48"/>
      <c r="C29" s="48"/>
      <c r="D29" s="48"/>
      <c r="E29" s="48"/>
      <c r="F29" s="48"/>
      <c r="G29" s="48"/>
      <c r="H29" s="48"/>
    </row>
    <row r="30" spans="1:8" ht="15.75">
      <c r="A30" s="48" t="s">
        <v>132</v>
      </c>
      <c r="B30" s="48"/>
      <c r="C30" s="48"/>
      <c r="D30" s="48"/>
      <c r="E30" s="48"/>
      <c r="F30" s="48"/>
      <c r="G30" s="48"/>
      <c r="H30" s="48"/>
    </row>
    <row r="31" spans="1:8" ht="15.75">
      <c r="A31" s="48" t="s">
        <v>133</v>
      </c>
      <c r="B31" s="48"/>
      <c r="C31" s="48"/>
      <c r="D31" s="48"/>
      <c r="E31" s="48"/>
      <c r="F31" s="48"/>
      <c r="G31" s="48"/>
      <c r="H31" s="48"/>
    </row>
    <row r="32" spans="1:8" ht="15.75">
      <c r="A32" s="32"/>
    </row>
    <row r="33" spans="1:9" ht="15.75">
      <c r="A33" s="49" t="s">
        <v>134</v>
      </c>
      <c r="B33" s="49"/>
      <c r="C33" s="49"/>
      <c r="D33" s="49"/>
      <c r="E33" s="49"/>
      <c r="F33" s="49"/>
      <c r="G33" s="49"/>
      <c r="H33" s="49"/>
      <c r="I33" s="49"/>
    </row>
    <row r="34" spans="1:9" ht="15.75">
      <c r="A34" s="50" t="s">
        <v>135</v>
      </c>
      <c r="B34" s="50"/>
      <c r="C34" s="50"/>
      <c r="D34" s="50"/>
      <c r="E34" s="50"/>
      <c r="F34" s="50"/>
      <c r="G34" s="50"/>
      <c r="H34" s="50"/>
      <c r="I34" s="50"/>
    </row>
    <row r="35" spans="1:9" ht="15.75">
      <c r="A35" s="51" t="s">
        <v>138</v>
      </c>
      <c r="B35" s="52"/>
      <c r="C35" s="52"/>
      <c r="D35" s="52"/>
      <c r="E35" s="52"/>
      <c r="F35" s="52"/>
      <c r="G35" s="52"/>
      <c r="H35" s="52"/>
      <c r="I35" s="52"/>
    </row>
    <row r="36" spans="1:9" ht="15.75">
      <c r="A36" s="34"/>
    </row>
    <row r="37" spans="1:9">
      <c r="A37" s="35" t="s">
        <v>136</v>
      </c>
    </row>
    <row r="38" spans="1:9" ht="15.75">
      <c r="A38" s="34"/>
    </row>
  </sheetData>
  <mergeCells count="28">
    <mergeCell ref="A6:H6"/>
    <mergeCell ref="A1:H1"/>
    <mergeCell ref="A2:H2"/>
    <mergeCell ref="A3:H3"/>
    <mergeCell ref="A4:H4"/>
    <mergeCell ref="A5:H5"/>
    <mergeCell ref="A23:H23"/>
    <mergeCell ref="A7:H7"/>
    <mergeCell ref="A10:H10"/>
    <mergeCell ref="A11:H11"/>
    <mergeCell ref="A12:H12"/>
    <mergeCell ref="A14:H14"/>
    <mergeCell ref="A15:H15"/>
    <mergeCell ref="A17:H17"/>
    <mergeCell ref="A18:H18"/>
    <mergeCell ref="A19:H19"/>
    <mergeCell ref="A21:H21"/>
    <mergeCell ref="A22:H22"/>
    <mergeCell ref="A31:H31"/>
    <mergeCell ref="A33:I33"/>
    <mergeCell ref="A34:I34"/>
    <mergeCell ref="A35:I35"/>
    <mergeCell ref="A24:H24"/>
    <mergeCell ref="A25:H25"/>
    <mergeCell ref="A26:H26"/>
    <mergeCell ref="A27:H27"/>
    <mergeCell ref="A29:H29"/>
    <mergeCell ref="A30:H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topLeftCell="A76" zoomScale="91" zoomScaleNormal="91" workbookViewId="0">
      <selection activeCell="K82" sqref="K82"/>
    </sheetView>
  </sheetViews>
  <sheetFormatPr defaultColWidth="9.140625" defaultRowHeight="15.75"/>
  <cols>
    <col min="1" max="1" width="9.140625" style="1"/>
    <col min="2" max="2" width="24.85546875" style="1" customWidth="1"/>
    <col min="3" max="3" width="13.5703125" style="1" customWidth="1"/>
    <col min="4" max="4" width="19" style="1" customWidth="1"/>
    <col min="5" max="5" width="17.28515625" style="1" customWidth="1"/>
    <col min="6" max="6" width="20.140625" style="1" customWidth="1"/>
    <col min="7" max="7" width="14" style="1" customWidth="1"/>
    <col min="8" max="8" width="21.28515625" style="1" customWidth="1"/>
    <col min="9" max="16384" width="9.140625" style="1"/>
  </cols>
  <sheetData>
    <row r="1" spans="1:8" ht="15.75" customHeight="1">
      <c r="A1" s="64" t="s">
        <v>84</v>
      </c>
      <c r="B1" s="64"/>
      <c r="C1" s="64"/>
      <c r="D1" s="64"/>
      <c r="E1" s="64"/>
      <c r="F1" s="64"/>
      <c r="G1" s="64"/>
      <c r="H1" s="64"/>
    </row>
    <row r="2" spans="1:8" ht="16.5" customHeight="1">
      <c r="A2" s="65" t="s">
        <v>0</v>
      </c>
      <c r="B2" s="63" t="s">
        <v>1</v>
      </c>
      <c r="C2" s="63" t="s">
        <v>2</v>
      </c>
      <c r="D2" s="63" t="s">
        <v>3</v>
      </c>
      <c r="E2" s="63" t="s">
        <v>4</v>
      </c>
      <c r="F2" s="63"/>
      <c r="G2" s="63" t="s">
        <v>5</v>
      </c>
      <c r="H2" s="63"/>
    </row>
    <row r="3" spans="1:8" ht="47.25" customHeight="1">
      <c r="A3" s="66"/>
      <c r="B3" s="63"/>
      <c r="C3" s="63"/>
      <c r="D3" s="63"/>
      <c r="E3" s="27" t="s">
        <v>6</v>
      </c>
      <c r="F3" s="27" t="s">
        <v>7</v>
      </c>
      <c r="G3" s="27" t="s">
        <v>6</v>
      </c>
      <c r="H3" s="27" t="s">
        <v>7</v>
      </c>
    </row>
    <row r="4" spans="1:8" ht="15" customHeight="1">
      <c r="A4" s="67"/>
      <c r="B4" s="27">
        <v>1</v>
      </c>
      <c r="C4" s="27">
        <v>2</v>
      </c>
      <c r="D4" s="27">
        <v>3</v>
      </c>
      <c r="E4" s="27">
        <v>4</v>
      </c>
      <c r="F4" s="27">
        <v>5</v>
      </c>
      <c r="G4" s="27">
        <v>6</v>
      </c>
      <c r="H4" s="27">
        <v>7</v>
      </c>
    </row>
    <row r="5" spans="1:8" s="17" customFormat="1" ht="35.25" customHeight="1">
      <c r="A5" s="18">
        <v>1</v>
      </c>
      <c r="B5" s="75" t="s">
        <v>61</v>
      </c>
      <c r="C5" s="76"/>
      <c r="D5" s="76"/>
      <c r="E5" s="76"/>
      <c r="F5" s="76"/>
      <c r="G5" s="76"/>
      <c r="H5" s="77"/>
    </row>
    <row r="6" spans="1:8" ht="110.25">
      <c r="A6" s="13">
        <v>1.1000000000000001</v>
      </c>
      <c r="B6" s="20" t="s">
        <v>52</v>
      </c>
      <c r="C6" s="29" t="s">
        <v>62</v>
      </c>
      <c r="D6" s="21">
        <v>11651.87</v>
      </c>
      <c r="E6" s="29">
        <v>1</v>
      </c>
      <c r="F6" s="9">
        <f t="shared" ref="F6:F14" si="0">D6*E6</f>
        <v>11651.87</v>
      </c>
      <c r="G6" s="29">
        <v>1</v>
      </c>
      <c r="H6" s="9">
        <f t="shared" ref="H6:H14" si="1">D6*G6</f>
        <v>11651.87</v>
      </c>
    </row>
    <row r="7" spans="1:8" ht="47.25">
      <c r="A7" s="13">
        <v>1.2</v>
      </c>
      <c r="B7" s="20" t="s">
        <v>53</v>
      </c>
      <c r="C7" s="29" t="s">
        <v>62</v>
      </c>
      <c r="D7" s="21">
        <v>706.17</v>
      </c>
      <c r="E7" s="29">
        <v>1</v>
      </c>
      <c r="F7" s="9">
        <f t="shared" si="0"/>
        <v>706.17</v>
      </c>
      <c r="G7" s="29">
        <v>1</v>
      </c>
      <c r="H7" s="9">
        <f t="shared" si="1"/>
        <v>706.17</v>
      </c>
    </row>
    <row r="8" spans="1:8" ht="94.5">
      <c r="A8" s="13">
        <v>1.3</v>
      </c>
      <c r="B8" s="20" t="s">
        <v>54</v>
      </c>
      <c r="C8" s="29" t="s">
        <v>62</v>
      </c>
      <c r="D8" s="21">
        <v>3177.78</v>
      </c>
      <c r="E8" s="29">
        <v>1</v>
      </c>
      <c r="F8" s="9">
        <f t="shared" si="0"/>
        <v>3177.78</v>
      </c>
      <c r="G8" s="29">
        <v>1</v>
      </c>
      <c r="H8" s="9">
        <f t="shared" si="1"/>
        <v>3177.78</v>
      </c>
    </row>
    <row r="9" spans="1:8" ht="78.75">
      <c r="A9" s="13">
        <v>1.4</v>
      </c>
      <c r="B9" s="20" t="s">
        <v>55</v>
      </c>
      <c r="C9" s="29" t="s">
        <v>62</v>
      </c>
      <c r="D9" s="21">
        <v>2118.52</v>
      </c>
      <c r="E9" s="29">
        <v>1</v>
      </c>
      <c r="F9" s="9">
        <f t="shared" si="0"/>
        <v>2118.52</v>
      </c>
      <c r="G9" s="29">
        <v>1</v>
      </c>
      <c r="H9" s="9">
        <f t="shared" si="1"/>
        <v>2118.52</v>
      </c>
    </row>
    <row r="10" spans="1:8" ht="63">
      <c r="A10" s="13">
        <v>1.5</v>
      </c>
      <c r="B10" s="20" t="s">
        <v>56</v>
      </c>
      <c r="C10" s="29" t="s">
        <v>62</v>
      </c>
      <c r="D10" s="21">
        <v>13417.31</v>
      </c>
      <c r="E10" s="29">
        <v>1</v>
      </c>
      <c r="F10" s="9">
        <f t="shared" si="0"/>
        <v>13417.31</v>
      </c>
      <c r="G10" s="29">
        <v>1</v>
      </c>
      <c r="H10" s="9">
        <f t="shared" si="1"/>
        <v>13417.31</v>
      </c>
    </row>
    <row r="11" spans="1:8" ht="47.25">
      <c r="A11" s="13">
        <v>1.6</v>
      </c>
      <c r="B11" s="20" t="s">
        <v>57</v>
      </c>
      <c r="C11" s="29" t="s">
        <v>62</v>
      </c>
      <c r="D11" s="21">
        <v>11298.78</v>
      </c>
      <c r="E11" s="29">
        <v>1</v>
      </c>
      <c r="F11" s="9">
        <f t="shared" si="0"/>
        <v>11298.78</v>
      </c>
      <c r="G11" s="29">
        <v>1</v>
      </c>
      <c r="H11" s="9">
        <f t="shared" si="1"/>
        <v>11298.78</v>
      </c>
    </row>
    <row r="12" spans="1:8" ht="47.25">
      <c r="A12" s="13">
        <v>1.7</v>
      </c>
      <c r="B12" s="20" t="s">
        <v>58</v>
      </c>
      <c r="C12" s="29" t="s">
        <v>62</v>
      </c>
      <c r="D12" s="21">
        <v>706.17</v>
      </c>
      <c r="E12" s="29">
        <v>1</v>
      </c>
      <c r="F12" s="9">
        <f t="shared" si="0"/>
        <v>706.17</v>
      </c>
      <c r="G12" s="29">
        <v>1</v>
      </c>
      <c r="H12" s="9">
        <f t="shared" si="1"/>
        <v>706.17</v>
      </c>
    </row>
    <row r="13" spans="1:8" ht="47.25">
      <c r="A13" s="13">
        <v>1.8</v>
      </c>
      <c r="B13" s="20" t="s">
        <v>59</v>
      </c>
      <c r="C13" s="29" t="s">
        <v>62</v>
      </c>
      <c r="D13" s="21">
        <v>706.17</v>
      </c>
      <c r="E13" s="29">
        <v>1</v>
      </c>
      <c r="F13" s="9">
        <f t="shared" si="0"/>
        <v>706.17</v>
      </c>
      <c r="G13" s="29">
        <v>1</v>
      </c>
      <c r="H13" s="9">
        <f t="shared" si="1"/>
        <v>706.17</v>
      </c>
    </row>
    <row r="14" spans="1:8" ht="31.5">
      <c r="A14" s="13">
        <v>1.9</v>
      </c>
      <c r="B14" s="20" t="s">
        <v>60</v>
      </c>
      <c r="C14" s="29" t="s">
        <v>62</v>
      </c>
      <c r="D14" s="21">
        <v>15182.74</v>
      </c>
      <c r="E14" s="29">
        <v>1</v>
      </c>
      <c r="F14" s="9">
        <f t="shared" si="0"/>
        <v>15182.74</v>
      </c>
      <c r="G14" s="29">
        <v>1</v>
      </c>
      <c r="H14" s="9">
        <f t="shared" si="1"/>
        <v>15182.74</v>
      </c>
    </row>
    <row r="15" spans="1:8" s="17" customFormat="1" ht="45" customHeight="1">
      <c r="A15" s="16">
        <v>2</v>
      </c>
      <c r="B15" s="78" t="s">
        <v>63</v>
      </c>
      <c r="C15" s="79"/>
      <c r="D15" s="79"/>
      <c r="E15" s="79"/>
      <c r="F15" s="79"/>
      <c r="G15" s="79"/>
      <c r="H15" s="80"/>
    </row>
    <row r="16" spans="1:8" ht="94.5">
      <c r="A16" s="13">
        <v>2.1</v>
      </c>
      <c r="B16" s="38" t="s">
        <v>64</v>
      </c>
      <c r="C16" s="30" t="s">
        <v>62</v>
      </c>
      <c r="D16" s="21">
        <v>2572.4899999999998</v>
      </c>
      <c r="E16" s="27">
        <v>7</v>
      </c>
      <c r="F16" s="9">
        <f t="shared" ref="F16:F18" si="2">D16*E16</f>
        <v>18007.43</v>
      </c>
      <c r="G16" s="29">
        <v>7</v>
      </c>
      <c r="H16" s="9">
        <f t="shared" ref="H16:H18" si="3">D16*G16</f>
        <v>18007.43</v>
      </c>
    </row>
    <row r="17" spans="1:8" ht="126">
      <c r="A17" s="13">
        <v>2.2000000000000002</v>
      </c>
      <c r="B17" s="38" t="s">
        <v>80</v>
      </c>
      <c r="C17" s="30" t="s">
        <v>62</v>
      </c>
      <c r="D17" s="21">
        <v>7767.91</v>
      </c>
      <c r="E17" s="27">
        <v>1</v>
      </c>
      <c r="F17" s="9">
        <f t="shared" si="2"/>
        <v>7767.91</v>
      </c>
      <c r="G17" s="29">
        <v>1</v>
      </c>
      <c r="H17" s="9">
        <f t="shared" si="3"/>
        <v>7767.91</v>
      </c>
    </row>
    <row r="18" spans="1:8" ht="63">
      <c r="A18" s="13">
        <v>2.2999999999999998</v>
      </c>
      <c r="B18" s="38" t="s">
        <v>65</v>
      </c>
      <c r="C18" s="30" t="s">
        <v>62</v>
      </c>
      <c r="D18" s="21">
        <v>958.38</v>
      </c>
      <c r="E18" s="27">
        <v>7</v>
      </c>
      <c r="F18" s="9">
        <f t="shared" si="2"/>
        <v>6708.66</v>
      </c>
      <c r="G18" s="29">
        <v>7</v>
      </c>
      <c r="H18" s="9">
        <f t="shared" si="3"/>
        <v>6708.66</v>
      </c>
    </row>
    <row r="19" spans="1:8" s="17" customFormat="1">
      <c r="A19" s="16">
        <v>3</v>
      </c>
      <c r="B19" s="74" t="s">
        <v>66</v>
      </c>
      <c r="C19" s="81"/>
      <c r="D19" s="81"/>
      <c r="E19" s="81"/>
      <c r="F19" s="81"/>
      <c r="G19" s="81"/>
      <c r="H19" s="82"/>
    </row>
    <row r="20" spans="1:8" ht="78.75">
      <c r="A20" s="13">
        <v>3.1</v>
      </c>
      <c r="B20" s="24" t="s">
        <v>67</v>
      </c>
      <c r="C20" s="30" t="s">
        <v>62</v>
      </c>
      <c r="D20" s="21">
        <v>504.41</v>
      </c>
      <c r="E20" s="27">
        <v>7</v>
      </c>
      <c r="F20" s="9">
        <f t="shared" ref="F20:F22" si="4">D20*E20</f>
        <v>3530.8700000000003</v>
      </c>
      <c r="G20" s="29">
        <v>7</v>
      </c>
      <c r="H20" s="9">
        <f t="shared" ref="H20:H22" si="5">D20*G20</f>
        <v>3530.8700000000003</v>
      </c>
    </row>
    <row r="21" spans="1:8" ht="78.75">
      <c r="A21" s="13">
        <v>3.2</v>
      </c>
      <c r="B21" s="25" t="s">
        <v>68</v>
      </c>
      <c r="C21" s="30" t="s">
        <v>62</v>
      </c>
      <c r="D21" s="21">
        <v>3530.87</v>
      </c>
      <c r="E21" s="27">
        <v>1</v>
      </c>
      <c r="F21" s="9">
        <f t="shared" si="4"/>
        <v>3530.87</v>
      </c>
      <c r="G21" s="29">
        <v>1</v>
      </c>
      <c r="H21" s="9">
        <f t="shared" si="5"/>
        <v>3530.87</v>
      </c>
    </row>
    <row r="22" spans="1:8" ht="78.75">
      <c r="A22" s="13">
        <v>3.3</v>
      </c>
      <c r="B22" s="24" t="s">
        <v>85</v>
      </c>
      <c r="C22" s="30" t="s">
        <v>62</v>
      </c>
      <c r="D22" s="21">
        <v>403.53</v>
      </c>
      <c r="E22" s="27">
        <v>7</v>
      </c>
      <c r="F22" s="9">
        <f t="shared" si="4"/>
        <v>2824.71</v>
      </c>
      <c r="G22" s="29">
        <v>7</v>
      </c>
      <c r="H22" s="9">
        <f t="shared" si="5"/>
        <v>2824.71</v>
      </c>
    </row>
    <row r="23" spans="1:8" s="17" customFormat="1" ht="15" customHeight="1">
      <c r="A23" s="18">
        <v>4</v>
      </c>
      <c r="B23" s="74" t="s">
        <v>69</v>
      </c>
      <c r="C23" s="72"/>
      <c r="D23" s="72"/>
      <c r="E23" s="72"/>
      <c r="F23" s="72"/>
      <c r="G23" s="72"/>
      <c r="H23" s="73"/>
    </row>
    <row r="24" spans="1:8" ht="31.5">
      <c r="A24" s="27">
        <v>4.0999999999999996</v>
      </c>
      <c r="B24" s="24" t="s">
        <v>48</v>
      </c>
      <c r="C24" s="29" t="s">
        <v>62</v>
      </c>
      <c r="D24" s="27">
        <v>252.21</v>
      </c>
      <c r="E24" s="27">
        <v>7</v>
      </c>
      <c r="F24" s="9">
        <f>D24*E24</f>
        <v>1765.47</v>
      </c>
      <c r="G24" s="27">
        <v>7</v>
      </c>
      <c r="H24" s="9">
        <f>D24*G24</f>
        <v>1765.47</v>
      </c>
    </row>
    <row r="25" spans="1:8" ht="94.5">
      <c r="A25" s="27">
        <v>4.2</v>
      </c>
      <c r="B25" s="24" t="s">
        <v>86</v>
      </c>
      <c r="C25" s="29" t="s">
        <v>62</v>
      </c>
      <c r="D25" s="22">
        <v>3530.87</v>
      </c>
      <c r="E25" s="27">
        <v>1</v>
      </c>
      <c r="F25" s="9">
        <f t="shared" ref="F25:F31" si="6">D25*E25</f>
        <v>3530.87</v>
      </c>
      <c r="G25" s="27">
        <v>1</v>
      </c>
      <c r="H25" s="9">
        <f t="shared" ref="H25:H31" si="7">D25*G25</f>
        <v>3530.87</v>
      </c>
    </row>
    <row r="26" spans="1:8" ht="47.25">
      <c r="A26" s="36">
        <v>4.3</v>
      </c>
      <c r="B26" s="24" t="s">
        <v>49</v>
      </c>
      <c r="C26" s="29" t="s">
        <v>62</v>
      </c>
      <c r="D26" s="22">
        <v>8121</v>
      </c>
      <c r="E26" s="27">
        <v>1</v>
      </c>
      <c r="F26" s="9">
        <f t="shared" si="6"/>
        <v>8121</v>
      </c>
      <c r="G26" s="27">
        <v>1</v>
      </c>
      <c r="H26" s="9">
        <f t="shared" si="7"/>
        <v>8121</v>
      </c>
    </row>
    <row r="27" spans="1:8" ht="102" customHeight="1">
      <c r="A27" s="36">
        <v>4.4000000000000004</v>
      </c>
      <c r="B27" s="24" t="s">
        <v>87</v>
      </c>
      <c r="C27" s="29" t="s">
        <v>62</v>
      </c>
      <c r="D27" s="27">
        <v>504.41</v>
      </c>
      <c r="E27" s="27">
        <v>7</v>
      </c>
      <c r="F27" s="9">
        <f t="shared" si="6"/>
        <v>3530.8700000000003</v>
      </c>
      <c r="G27" s="27">
        <v>7</v>
      </c>
      <c r="H27" s="9">
        <f t="shared" si="7"/>
        <v>3530.8700000000003</v>
      </c>
    </row>
    <row r="28" spans="1:8" ht="47.25">
      <c r="A28" s="36">
        <v>4.5</v>
      </c>
      <c r="B28" s="24" t="s">
        <v>50</v>
      </c>
      <c r="C28" s="29" t="s">
        <v>62</v>
      </c>
      <c r="D28" s="27">
        <v>1361.91</v>
      </c>
      <c r="E28" s="27">
        <v>7</v>
      </c>
      <c r="F28" s="9">
        <f t="shared" si="6"/>
        <v>9533.3700000000008</v>
      </c>
      <c r="G28" s="27">
        <v>7</v>
      </c>
      <c r="H28" s="9">
        <f t="shared" si="7"/>
        <v>9533.3700000000008</v>
      </c>
    </row>
    <row r="29" spans="1:8" ht="47.25">
      <c r="A29" s="36">
        <v>4.5999999999999996</v>
      </c>
      <c r="B29" s="24" t="s">
        <v>51</v>
      </c>
      <c r="C29" s="29" t="s">
        <v>62</v>
      </c>
      <c r="D29" s="27">
        <v>504.41</v>
      </c>
      <c r="E29" s="27">
        <v>7</v>
      </c>
      <c r="F29" s="9">
        <f t="shared" si="6"/>
        <v>3530.8700000000003</v>
      </c>
      <c r="G29" s="27">
        <v>7</v>
      </c>
      <c r="H29" s="9">
        <f t="shared" si="7"/>
        <v>3530.8700000000003</v>
      </c>
    </row>
    <row r="30" spans="1:8" ht="78.75">
      <c r="A30" s="36">
        <v>4.7</v>
      </c>
      <c r="B30" s="24" t="s">
        <v>88</v>
      </c>
      <c r="C30" s="29" t="s">
        <v>62</v>
      </c>
      <c r="D30" s="27">
        <v>1008.82</v>
      </c>
      <c r="E30" s="27">
        <v>7</v>
      </c>
      <c r="F30" s="9">
        <f t="shared" si="6"/>
        <v>7061.7400000000007</v>
      </c>
      <c r="G30" s="27">
        <v>7</v>
      </c>
      <c r="H30" s="9">
        <f t="shared" si="7"/>
        <v>7061.7400000000007</v>
      </c>
    </row>
    <row r="31" spans="1:8" ht="47.25">
      <c r="A31" s="15">
        <v>5</v>
      </c>
      <c r="B31" s="89" t="s">
        <v>70</v>
      </c>
      <c r="C31" s="46" t="s">
        <v>62</v>
      </c>
      <c r="D31" s="15">
        <v>226.11</v>
      </c>
      <c r="E31" s="15">
        <v>217</v>
      </c>
      <c r="F31" s="19">
        <f t="shared" si="6"/>
        <v>49065.87</v>
      </c>
      <c r="G31" s="15">
        <v>217</v>
      </c>
      <c r="H31" s="19">
        <f t="shared" si="7"/>
        <v>49065.87</v>
      </c>
    </row>
    <row r="32" spans="1:8" s="17" customFormat="1">
      <c r="A32" s="15">
        <v>6</v>
      </c>
      <c r="B32" s="71" t="s">
        <v>73</v>
      </c>
      <c r="C32" s="72"/>
      <c r="D32" s="72"/>
      <c r="E32" s="72"/>
      <c r="F32" s="72"/>
      <c r="G32" s="72"/>
      <c r="H32" s="73"/>
    </row>
    <row r="33" spans="1:8" ht="31.5">
      <c r="A33" s="28">
        <v>6.1</v>
      </c>
      <c r="B33" s="23" t="s">
        <v>71</v>
      </c>
      <c r="C33" s="30" t="s">
        <v>81</v>
      </c>
      <c r="D33" s="27">
        <v>12216.42</v>
      </c>
      <c r="E33" s="27">
        <v>7</v>
      </c>
      <c r="F33" s="9">
        <f t="shared" ref="F33:F37" si="8">D33*E33</f>
        <v>85514.94</v>
      </c>
      <c r="G33" s="27">
        <v>7</v>
      </c>
      <c r="H33" s="9">
        <f t="shared" ref="H33:H38" si="9">D33*G33</f>
        <v>85514.94</v>
      </c>
    </row>
    <row r="34" spans="1:8" ht="31.5">
      <c r="A34" s="28">
        <v>6.2</v>
      </c>
      <c r="B34" s="23" t="s">
        <v>72</v>
      </c>
      <c r="C34" s="30" t="s">
        <v>62</v>
      </c>
      <c r="D34" s="27">
        <v>10088.200000000001</v>
      </c>
      <c r="E34" s="27">
        <v>3</v>
      </c>
      <c r="F34" s="9">
        <f t="shared" si="8"/>
        <v>30264.600000000002</v>
      </c>
      <c r="G34" s="27">
        <v>3</v>
      </c>
      <c r="H34" s="9">
        <f t="shared" si="9"/>
        <v>30264.600000000002</v>
      </c>
    </row>
    <row r="35" spans="1:8" ht="63">
      <c r="A35" s="37">
        <v>6.3</v>
      </c>
      <c r="B35" s="23" t="s">
        <v>82</v>
      </c>
      <c r="C35" s="30" t="s">
        <v>62</v>
      </c>
      <c r="D35" s="27">
        <v>7767.91</v>
      </c>
      <c r="E35" s="27">
        <v>1</v>
      </c>
      <c r="F35" s="9">
        <f t="shared" si="8"/>
        <v>7767.91</v>
      </c>
      <c r="G35" s="27">
        <v>1</v>
      </c>
      <c r="H35" s="9">
        <f t="shared" si="9"/>
        <v>7767.91</v>
      </c>
    </row>
    <row r="36" spans="1:8">
      <c r="A36" s="37">
        <v>6.4</v>
      </c>
      <c r="B36" s="23" t="s">
        <v>83</v>
      </c>
      <c r="C36" s="30" t="s">
        <v>62</v>
      </c>
      <c r="D36" s="27">
        <v>3883.96</v>
      </c>
      <c r="E36" s="27">
        <v>1</v>
      </c>
      <c r="F36" s="9">
        <f t="shared" si="8"/>
        <v>3883.96</v>
      </c>
      <c r="G36" s="27">
        <v>1</v>
      </c>
      <c r="H36" s="9">
        <f t="shared" si="9"/>
        <v>3883.96</v>
      </c>
    </row>
    <row r="37" spans="1:8" ht="31.5">
      <c r="A37" s="45">
        <v>7</v>
      </c>
      <c r="B37" s="90" t="s">
        <v>74</v>
      </c>
      <c r="C37" s="47" t="s">
        <v>89</v>
      </c>
      <c r="D37" s="15">
        <v>800.63</v>
      </c>
      <c r="E37" s="15">
        <v>157</v>
      </c>
      <c r="F37" s="19">
        <f t="shared" si="8"/>
        <v>125698.91</v>
      </c>
      <c r="G37" s="15">
        <v>157</v>
      </c>
      <c r="H37" s="19">
        <f t="shared" si="9"/>
        <v>125698.91</v>
      </c>
    </row>
    <row r="38" spans="1:8" ht="31.5">
      <c r="A38" s="15">
        <v>8</v>
      </c>
      <c r="B38" s="91" t="s">
        <v>75</v>
      </c>
      <c r="C38" s="47" t="s">
        <v>62</v>
      </c>
      <c r="D38" s="15">
        <v>2648.15</v>
      </c>
      <c r="E38" s="15">
        <v>2</v>
      </c>
      <c r="F38" s="19">
        <v>2</v>
      </c>
      <c r="G38" s="15">
        <v>2</v>
      </c>
      <c r="H38" s="19">
        <f t="shared" si="9"/>
        <v>5296.3</v>
      </c>
    </row>
    <row r="39" spans="1:8" ht="78.75">
      <c r="A39" s="15">
        <v>9</v>
      </c>
      <c r="B39" s="92" t="s">
        <v>76</v>
      </c>
      <c r="C39" s="47" t="s">
        <v>62</v>
      </c>
      <c r="D39" s="15">
        <v>2118.52</v>
      </c>
      <c r="E39" s="15">
        <v>1</v>
      </c>
      <c r="F39" s="19">
        <f>D39*E39</f>
        <v>2118.52</v>
      </c>
      <c r="G39" s="15">
        <v>1</v>
      </c>
      <c r="H39" s="19">
        <f>D39*G39</f>
        <v>2118.52</v>
      </c>
    </row>
    <row r="40" spans="1:8">
      <c r="A40" s="15">
        <v>10</v>
      </c>
      <c r="B40" s="68" t="s">
        <v>90</v>
      </c>
      <c r="C40" s="69"/>
      <c r="D40" s="69"/>
      <c r="E40" s="69"/>
      <c r="F40" s="69"/>
      <c r="G40" s="69"/>
      <c r="H40" s="70"/>
    </row>
    <row r="41" spans="1:8" ht="31.5">
      <c r="A41" s="27">
        <v>10.1</v>
      </c>
      <c r="B41" s="26" t="s">
        <v>91</v>
      </c>
      <c r="C41" s="30" t="s">
        <v>62</v>
      </c>
      <c r="D41" s="27">
        <v>22345.360000000001</v>
      </c>
      <c r="E41" s="27">
        <v>7</v>
      </c>
      <c r="F41" s="9">
        <f>E41*D41</f>
        <v>156417.52000000002</v>
      </c>
      <c r="G41" s="27">
        <v>7</v>
      </c>
      <c r="H41" s="9">
        <f>G41*D41</f>
        <v>156417.52000000002</v>
      </c>
    </row>
    <row r="42" spans="1:8" ht="78.75">
      <c r="A42" s="27">
        <v>10.199999999999999</v>
      </c>
      <c r="B42" s="26" t="s">
        <v>92</v>
      </c>
      <c r="C42" s="30" t="s">
        <v>62</v>
      </c>
      <c r="D42" s="27">
        <v>6708.65</v>
      </c>
      <c r="E42" s="27">
        <v>1</v>
      </c>
      <c r="F42" s="9">
        <f>E42*D42</f>
        <v>6708.65</v>
      </c>
      <c r="G42" s="27">
        <v>1</v>
      </c>
      <c r="H42" s="9">
        <f>G42*D42</f>
        <v>6708.65</v>
      </c>
    </row>
    <row r="43" spans="1:8">
      <c r="A43" s="15"/>
      <c r="B43" s="18" t="s">
        <v>79</v>
      </c>
      <c r="C43" s="15"/>
      <c r="D43" s="15"/>
      <c r="E43" s="15"/>
      <c r="F43" s="19">
        <v>611147.30000000005</v>
      </c>
      <c r="G43" s="15"/>
      <c r="H43" s="19">
        <v>611147.30000000005</v>
      </c>
    </row>
    <row r="44" spans="1:8">
      <c r="A44" s="31"/>
      <c r="B44" s="31"/>
      <c r="C44" s="31"/>
      <c r="D44" s="31"/>
      <c r="E44" s="31"/>
      <c r="F44" s="14"/>
      <c r="G44" s="31"/>
      <c r="H44" s="14"/>
    </row>
    <row r="45" spans="1:8" ht="15.75" customHeight="1">
      <c r="A45" s="64" t="s">
        <v>93</v>
      </c>
      <c r="B45" s="64"/>
      <c r="C45" s="64"/>
      <c r="D45" s="64"/>
      <c r="E45" s="64"/>
      <c r="F45" s="64"/>
      <c r="G45" s="64"/>
      <c r="H45" s="64"/>
    </row>
    <row r="46" spans="1:8" ht="16.5" customHeight="1">
      <c r="A46" s="65" t="s">
        <v>0</v>
      </c>
      <c r="B46" s="63" t="s">
        <v>1</v>
      </c>
      <c r="C46" s="63" t="s">
        <v>2</v>
      </c>
      <c r="D46" s="63" t="s">
        <v>3</v>
      </c>
      <c r="E46" s="63" t="s">
        <v>4</v>
      </c>
      <c r="F46" s="63"/>
      <c r="G46" s="63" t="s">
        <v>5</v>
      </c>
      <c r="H46" s="63"/>
    </row>
    <row r="47" spans="1:8" ht="47.25" customHeight="1">
      <c r="A47" s="66"/>
      <c r="B47" s="63"/>
      <c r="C47" s="63"/>
      <c r="D47" s="63"/>
      <c r="E47" s="27" t="s">
        <v>6</v>
      </c>
      <c r="F47" s="27" t="s">
        <v>7</v>
      </c>
      <c r="G47" s="27" t="s">
        <v>6</v>
      </c>
      <c r="H47" s="27" t="s">
        <v>7</v>
      </c>
    </row>
    <row r="48" spans="1:8" ht="15" customHeight="1">
      <c r="A48" s="67"/>
      <c r="B48" s="27">
        <v>1</v>
      </c>
      <c r="C48" s="27">
        <v>2</v>
      </c>
      <c r="D48" s="27">
        <v>3</v>
      </c>
      <c r="E48" s="27">
        <v>4</v>
      </c>
      <c r="F48" s="27">
        <v>5</v>
      </c>
      <c r="G48" s="27">
        <v>6</v>
      </c>
      <c r="H48" s="27">
        <v>7</v>
      </c>
    </row>
    <row r="49" spans="1:8" s="17" customFormat="1" ht="35.25" customHeight="1">
      <c r="A49" s="18">
        <v>1</v>
      </c>
      <c r="B49" s="75" t="s">
        <v>61</v>
      </c>
      <c r="C49" s="76"/>
      <c r="D49" s="76"/>
      <c r="E49" s="76"/>
      <c r="F49" s="76"/>
      <c r="G49" s="76"/>
      <c r="H49" s="77"/>
    </row>
    <row r="50" spans="1:8" ht="110.25">
      <c r="A50" s="13">
        <v>1.1000000000000001</v>
      </c>
      <c r="B50" s="20" t="s">
        <v>52</v>
      </c>
      <c r="C50" s="29" t="s">
        <v>62</v>
      </c>
      <c r="D50" s="21">
        <v>9079.3799999999992</v>
      </c>
      <c r="E50" s="29">
        <v>1</v>
      </c>
      <c r="F50" s="9">
        <f t="shared" ref="F50:F58" si="10">D50*E50</f>
        <v>9079.3799999999992</v>
      </c>
      <c r="G50" s="29">
        <v>1</v>
      </c>
      <c r="H50" s="9">
        <f t="shared" ref="H50:H58" si="11">D50*G50</f>
        <v>9079.3799999999992</v>
      </c>
    </row>
    <row r="51" spans="1:8" ht="47.25">
      <c r="A51" s="13">
        <v>1.2</v>
      </c>
      <c r="B51" s="20" t="s">
        <v>53</v>
      </c>
      <c r="C51" s="29" t="s">
        <v>62</v>
      </c>
      <c r="D51" s="21">
        <v>504.41</v>
      </c>
      <c r="E51" s="29">
        <v>1</v>
      </c>
      <c r="F51" s="9">
        <f t="shared" si="10"/>
        <v>504.41</v>
      </c>
      <c r="G51" s="29">
        <v>1</v>
      </c>
      <c r="H51" s="9">
        <f t="shared" si="11"/>
        <v>504.41</v>
      </c>
    </row>
    <row r="52" spans="1:8" ht="94.5">
      <c r="A52" s="13">
        <v>1.3</v>
      </c>
      <c r="B52" s="20" t="s">
        <v>54</v>
      </c>
      <c r="C52" s="29" t="s">
        <v>62</v>
      </c>
      <c r="D52" s="21">
        <v>2522.0500000000002</v>
      </c>
      <c r="E52" s="29">
        <v>1</v>
      </c>
      <c r="F52" s="9">
        <f t="shared" si="10"/>
        <v>2522.0500000000002</v>
      </c>
      <c r="G52" s="29">
        <v>1</v>
      </c>
      <c r="H52" s="9">
        <f t="shared" si="11"/>
        <v>2522.0500000000002</v>
      </c>
    </row>
    <row r="53" spans="1:8" ht="78.75" customHeight="1">
      <c r="A53" s="13">
        <v>1.4</v>
      </c>
      <c r="B53" s="20" t="s">
        <v>55</v>
      </c>
      <c r="C53" s="29" t="s">
        <v>62</v>
      </c>
      <c r="D53" s="21">
        <v>1765.34</v>
      </c>
      <c r="E53" s="29">
        <v>1</v>
      </c>
      <c r="F53" s="9">
        <f t="shared" si="10"/>
        <v>1765.34</v>
      </c>
      <c r="G53" s="29">
        <v>1</v>
      </c>
      <c r="H53" s="9">
        <f t="shared" si="11"/>
        <v>1765.34</v>
      </c>
    </row>
    <row r="54" spans="1:8" ht="79.5" customHeight="1">
      <c r="A54" s="13">
        <v>1.5</v>
      </c>
      <c r="B54" s="20" t="s">
        <v>56</v>
      </c>
      <c r="C54" s="29" t="s">
        <v>62</v>
      </c>
      <c r="D54" s="21">
        <v>10592.61</v>
      </c>
      <c r="E54" s="29">
        <v>1</v>
      </c>
      <c r="F54" s="9">
        <f t="shared" si="10"/>
        <v>10592.61</v>
      </c>
      <c r="G54" s="29">
        <v>1</v>
      </c>
      <c r="H54" s="9">
        <f t="shared" si="11"/>
        <v>10592.61</v>
      </c>
    </row>
    <row r="55" spans="1:8" ht="47.25">
      <c r="A55" s="13">
        <v>1.6</v>
      </c>
      <c r="B55" s="20" t="s">
        <v>57</v>
      </c>
      <c r="C55" s="29" t="s">
        <v>62</v>
      </c>
      <c r="D55" s="21">
        <v>8827.18</v>
      </c>
      <c r="E55" s="29">
        <v>1</v>
      </c>
      <c r="F55" s="9">
        <f t="shared" si="10"/>
        <v>8827.18</v>
      </c>
      <c r="G55" s="29">
        <v>1</v>
      </c>
      <c r="H55" s="9">
        <f t="shared" si="11"/>
        <v>8827.18</v>
      </c>
    </row>
    <row r="56" spans="1:8" ht="70.5" customHeight="1">
      <c r="A56" s="13">
        <v>1.7</v>
      </c>
      <c r="B56" s="20" t="s">
        <v>58</v>
      </c>
      <c r="C56" s="29" t="s">
        <v>62</v>
      </c>
      <c r="D56" s="21">
        <v>504.41</v>
      </c>
      <c r="E56" s="29">
        <v>1</v>
      </c>
      <c r="F56" s="9">
        <f t="shared" si="10"/>
        <v>504.41</v>
      </c>
      <c r="G56" s="29">
        <v>1</v>
      </c>
      <c r="H56" s="9">
        <f t="shared" si="11"/>
        <v>504.41</v>
      </c>
    </row>
    <row r="57" spans="1:8" ht="55.5" customHeight="1">
      <c r="A57" s="13">
        <v>1.8</v>
      </c>
      <c r="B57" s="20" t="s">
        <v>59</v>
      </c>
      <c r="C57" s="29" t="s">
        <v>62</v>
      </c>
      <c r="D57" s="21">
        <v>504.41</v>
      </c>
      <c r="E57" s="29">
        <v>1</v>
      </c>
      <c r="F57" s="9">
        <f t="shared" si="10"/>
        <v>504.41</v>
      </c>
      <c r="G57" s="29">
        <v>1</v>
      </c>
      <c r="H57" s="9">
        <f t="shared" si="11"/>
        <v>504.41</v>
      </c>
    </row>
    <row r="58" spans="1:8" ht="31.5">
      <c r="A58" s="13">
        <v>1.9</v>
      </c>
      <c r="B58" s="20" t="s">
        <v>60</v>
      </c>
      <c r="C58" s="29" t="s">
        <v>62</v>
      </c>
      <c r="D58" s="21">
        <v>11853.64</v>
      </c>
      <c r="E58" s="29">
        <v>1</v>
      </c>
      <c r="F58" s="9">
        <f t="shared" si="10"/>
        <v>11853.64</v>
      </c>
      <c r="G58" s="29">
        <v>1</v>
      </c>
      <c r="H58" s="9">
        <f t="shared" si="11"/>
        <v>11853.64</v>
      </c>
    </row>
    <row r="59" spans="1:8" s="17" customFormat="1" ht="45" customHeight="1">
      <c r="A59" s="16">
        <v>2</v>
      </c>
      <c r="B59" s="78" t="s">
        <v>63</v>
      </c>
      <c r="C59" s="79"/>
      <c r="D59" s="79"/>
      <c r="E59" s="79"/>
      <c r="F59" s="79"/>
      <c r="G59" s="79"/>
      <c r="H59" s="80"/>
    </row>
    <row r="60" spans="1:8" ht="94.5">
      <c r="A60" s="13">
        <v>2.1</v>
      </c>
      <c r="B60" s="38" t="s">
        <v>64</v>
      </c>
      <c r="C60" s="30" t="s">
        <v>62</v>
      </c>
      <c r="D60" s="21">
        <v>2824.7</v>
      </c>
      <c r="E60" s="27">
        <v>5</v>
      </c>
      <c r="F60" s="9">
        <f t="shared" ref="F60:F62" si="12">D60*E60</f>
        <v>14123.5</v>
      </c>
      <c r="G60" s="29">
        <v>5</v>
      </c>
      <c r="H60" s="9">
        <f t="shared" ref="H60:H62" si="13">D60*G60</f>
        <v>14123.5</v>
      </c>
    </row>
    <row r="61" spans="1:8" ht="127.5" customHeight="1">
      <c r="A61" s="13">
        <v>2.2000000000000002</v>
      </c>
      <c r="B61" s="38" t="s">
        <v>80</v>
      </c>
      <c r="C61" s="30" t="s">
        <v>62</v>
      </c>
      <c r="D61" s="21">
        <v>6052.92</v>
      </c>
      <c r="E61" s="27">
        <v>1</v>
      </c>
      <c r="F61" s="9">
        <f t="shared" si="12"/>
        <v>6052.92</v>
      </c>
      <c r="G61" s="29">
        <v>1</v>
      </c>
      <c r="H61" s="9">
        <f t="shared" si="13"/>
        <v>6052.92</v>
      </c>
    </row>
    <row r="62" spans="1:8" ht="75" customHeight="1">
      <c r="A62" s="13">
        <v>2.2999999999999998</v>
      </c>
      <c r="B62" s="38" t="s">
        <v>65</v>
      </c>
      <c r="C62" s="30" t="s">
        <v>62</v>
      </c>
      <c r="D62" s="21">
        <v>1059.26</v>
      </c>
      <c r="E62" s="27">
        <v>5</v>
      </c>
      <c r="F62" s="9">
        <f t="shared" si="12"/>
        <v>5296.3</v>
      </c>
      <c r="G62" s="29">
        <v>5</v>
      </c>
      <c r="H62" s="9">
        <f t="shared" si="13"/>
        <v>5296.3</v>
      </c>
    </row>
    <row r="63" spans="1:8" s="17" customFormat="1" ht="45" customHeight="1">
      <c r="A63" s="16">
        <v>3</v>
      </c>
      <c r="B63" s="74" t="s">
        <v>66</v>
      </c>
      <c r="C63" s="81"/>
      <c r="D63" s="81"/>
      <c r="E63" s="81"/>
      <c r="F63" s="81"/>
      <c r="G63" s="81"/>
      <c r="H63" s="82"/>
    </row>
    <row r="64" spans="1:8" ht="78.75">
      <c r="A64" s="13">
        <v>3.1</v>
      </c>
      <c r="B64" s="24" t="s">
        <v>67</v>
      </c>
      <c r="C64" s="30" t="s">
        <v>62</v>
      </c>
      <c r="D64" s="21">
        <v>554.85</v>
      </c>
      <c r="E64" s="27">
        <v>5</v>
      </c>
      <c r="F64" s="9">
        <f t="shared" ref="F64:F66" si="14">D64*E64</f>
        <v>2774.25</v>
      </c>
      <c r="G64" s="29">
        <v>5</v>
      </c>
      <c r="H64" s="9">
        <f t="shared" ref="H64:H66" si="15">D64*G64</f>
        <v>2774.25</v>
      </c>
    </row>
    <row r="65" spans="1:8" ht="78.75">
      <c r="A65" s="13">
        <v>3.2</v>
      </c>
      <c r="B65" s="25" t="s">
        <v>68</v>
      </c>
      <c r="C65" s="30" t="s">
        <v>62</v>
      </c>
      <c r="D65" s="21">
        <v>2774.25</v>
      </c>
      <c r="E65" s="27">
        <v>1</v>
      </c>
      <c r="F65" s="9">
        <f t="shared" si="14"/>
        <v>2774.25</v>
      </c>
      <c r="G65" s="29">
        <v>1</v>
      </c>
      <c r="H65" s="9">
        <f t="shared" si="15"/>
        <v>2774.25</v>
      </c>
    </row>
    <row r="66" spans="1:8" ht="78.75">
      <c r="A66" s="13">
        <v>3.3</v>
      </c>
      <c r="B66" s="24" t="s">
        <v>85</v>
      </c>
      <c r="C66" s="30" t="s">
        <v>62</v>
      </c>
      <c r="D66" s="21">
        <v>453.96</v>
      </c>
      <c r="E66" s="27">
        <v>5</v>
      </c>
      <c r="F66" s="9">
        <f t="shared" si="14"/>
        <v>2269.7999999999997</v>
      </c>
      <c r="G66" s="29">
        <v>5</v>
      </c>
      <c r="H66" s="9">
        <f t="shared" si="15"/>
        <v>2269.7999999999997</v>
      </c>
    </row>
    <row r="67" spans="1:8" s="17" customFormat="1" ht="15" customHeight="1">
      <c r="A67" s="18">
        <v>4</v>
      </c>
      <c r="B67" s="74" t="s">
        <v>69</v>
      </c>
      <c r="C67" s="72"/>
      <c r="D67" s="72"/>
      <c r="E67" s="72"/>
      <c r="F67" s="72"/>
      <c r="G67" s="72"/>
      <c r="H67" s="73"/>
    </row>
    <row r="68" spans="1:8" ht="31.5">
      <c r="A68" s="27">
        <v>4.0999999999999996</v>
      </c>
      <c r="B68" s="24" t="s">
        <v>48</v>
      </c>
      <c r="C68" s="29" t="s">
        <v>62</v>
      </c>
      <c r="D68" s="27">
        <v>302.64999999999998</v>
      </c>
      <c r="E68" s="27">
        <v>5</v>
      </c>
      <c r="F68" s="9">
        <f>D68*E68</f>
        <v>1513.25</v>
      </c>
      <c r="G68" s="27">
        <v>5</v>
      </c>
      <c r="H68" s="9">
        <f>D68*G68</f>
        <v>1513.25</v>
      </c>
    </row>
    <row r="69" spans="1:8" ht="94.5">
      <c r="A69" s="27">
        <v>4.2</v>
      </c>
      <c r="B69" s="24" t="s">
        <v>86</v>
      </c>
      <c r="C69" s="29" t="s">
        <v>62</v>
      </c>
      <c r="D69" s="39">
        <v>2774.26</v>
      </c>
      <c r="E69" s="27">
        <v>1</v>
      </c>
      <c r="F69" s="9">
        <f t="shared" ref="F69:F75" si="16">D69*E69</f>
        <v>2774.26</v>
      </c>
      <c r="G69" s="27">
        <v>1</v>
      </c>
      <c r="H69" s="9">
        <f t="shared" ref="H69:H75" si="17">D69*G69</f>
        <v>2774.26</v>
      </c>
    </row>
    <row r="70" spans="1:8" ht="47.25">
      <c r="A70" s="36">
        <v>4.3</v>
      </c>
      <c r="B70" s="24" t="s">
        <v>49</v>
      </c>
      <c r="C70" s="29" t="s">
        <v>62</v>
      </c>
      <c r="D70" s="39">
        <v>5800.72</v>
      </c>
      <c r="E70" s="27">
        <v>1</v>
      </c>
      <c r="F70" s="9">
        <f t="shared" si="16"/>
        <v>5800.72</v>
      </c>
      <c r="G70" s="27">
        <v>1</v>
      </c>
      <c r="H70" s="9">
        <f t="shared" si="17"/>
        <v>5800.72</v>
      </c>
    </row>
    <row r="71" spans="1:8" ht="101.25" customHeight="1">
      <c r="A71" s="36">
        <v>4.4000000000000004</v>
      </c>
      <c r="B71" s="24" t="s">
        <v>87</v>
      </c>
      <c r="C71" s="29" t="s">
        <v>62</v>
      </c>
      <c r="D71" s="27">
        <v>554.85</v>
      </c>
      <c r="E71" s="27">
        <v>5</v>
      </c>
      <c r="F71" s="9">
        <f t="shared" si="16"/>
        <v>2774.25</v>
      </c>
      <c r="G71" s="27">
        <v>5</v>
      </c>
      <c r="H71" s="9">
        <f t="shared" si="17"/>
        <v>2774.25</v>
      </c>
    </row>
    <row r="72" spans="1:8" ht="47.25">
      <c r="A72" s="36">
        <v>4.5</v>
      </c>
      <c r="B72" s="24" t="s">
        <v>50</v>
      </c>
      <c r="C72" s="29" t="s">
        <v>62</v>
      </c>
      <c r="D72" s="27">
        <v>1361.91</v>
      </c>
      <c r="E72" s="27">
        <v>5</v>
      </c>
      <c r="F72" s="9">
        <f t="shared" si="16"/>
        <v>6809.55</v>
      </c>
      <c r="G72" s="27">
        <v>5</v>
      </c>
      <c r="H72" s="9">
        <f t="shared" si="17"/>
        <v>6809.55</v>
      </c>
    </row>
    <row r="73" spans="1:8" ht="47.25">
      <c r="A73" s="36">
        <v>4.5999999999999996</v>
      </c>
      <c r="B73" s="24" t="s">
        <v>51</v>
      </c>
      <c r="C73" s="29" t="s">
        <v>62</v>
      </c>
      <c r="D73" s="27">
        <v>1311.47</v>
      </c>
      <c r="E73" s="27">
        <v>5</v>
      </c>
      <c r="F73" s="9">
        <f t="shared" si="16"/>
        <v>6557.35</v>
      </c>
      <c r="G73" s="27">
        <v>5</v>
      </c>
      <c r="H73" s="9">
        <f t="shared" si="17"/>
        <v>6557.35</v>
      </c>
    </row>
    <row r="74" spans="1:8" ht="78.75">
      <c r="A74" s="36">
        <v>4.7</v>
      </c>
      <c r="B74" s="24" t="s">
        <v>88</v>
      </c>
      <c r="C74" s="29" t="s">
        <v>62</v>
      </c>
      <c r="D74" s="27">
        <v>2774.26</v>
      </c>
      <c r="E74" s="27">
        <v>5</v>
      </c>
      <c r="F74" s="9">
        <f t="shared" si="16"/>
        <v>13871.300000000001</v>
      </c>
      <c r="G74" s="27">
        <v>5</v>
      </c>
      <c r="H74" s="9">
        <f t="shared" si="17"/>
        <v>13871.300000000001</v>
      </c>
    </row>
    <row r="75" spans="1:8" ht="47.25">
      <c r="A75" s="15">
        <v>5</v>
      </c>
      <c r="B75" s="91" t="s">
        <v>70</v>
      </c>
      <c r="C75" s="46" t="s">
        <v>62</v>
      </c>
      <c r="D75" s="15">
        <v>380.01</v>
      </c>
      <c r="E75" s="15">
        <v>148</v>
      </c>
      <c r="F75" s="19">
        <f t="shared" si="16"/>
        <v>56241.479999999996</v>
      </c>
      <c r="G75" s="15">
        <v>148</v>
      </c>
      <c r="H75" s="19">
        <f t="shared" si="17"/>
        <v>56241.479999999996</v>
      </c>
    </row>
    <row r="76" spans="1:8" s="17" customFormat="1">
      <c r="A76" s="15">
        <v>6</v>
      </c>
      <c r="B76" s="71" t="s">
        <v>73</v>
      </c>
      <c r="C76" s="72"/>
      <c r="D76" s="72"/>
      <c r="E76" s="72"/>
      <c r="F76" s="72"/>
      <c r="G76" s="72"/>
      <c r="H76" s="73"/>
    </row>
    <row r="77" spans="1:8" ht="31.5">
      <c r="A77" s="28">
        <v>6.1</v>
      </c>
      <c r="B77" s="38" t="s">
        <v>71</v>
      </c>
      <c r="C77" s="30" t="s">
        <v>81</v>
      </c>
      <c r="D77" s="27">
        <v>14627.89</v>
      </c>
      <c r="E77" s="27">
        <v>5</v>
      </c>
      <c r="F77" s="9">
        <f t="shared" ref="F77:F81" si="18">D77*E77</f>
        <v>73139.45</v>
      </c>
      <c r="G77" s="27">
        <v>5</v>
      </c>
      <c r="H77" s="9">
        <f t="shared" ref="H77:H82" si="19">D77*G77</f>
        <v>73139.45</v>
      </c>
    </row>
    <row r="78" spans="1:8" ht="31.5">
      <c r="A78" s="28">
        <v>6.2</v>
      </c>
      <c r="B78" s="38" t="s">
        <v>72</v>
      </c>
      <c r="C78" s="30" t="s">
        <v>62</v>
      </c>
      <c r="D78" s="27">
        <v>28246.959999999999</v>
      </c>
      <c r="E78" s="27">
        <v>1</v>
      </c>
      <c r="F78" s="9">
        <f t="shared" si="18"/>
        <v>28246.959999999999</v>
      </c>
      <c r="G78" s="27">
        <v>1</v>
      </c>
      <c r="H78" s="9">
        <f t="shared" si="19"/>
        <v>28246.959999999999</v>
      </c>
    </row>
    <row r="79" spans="1:8" ht="63">
      <c r="A79" s="37">
        <v>6.3</v>
      </c>
      <c r="B79" s="38" t="s">
        <v>82</v>
      </c>
      <c r="C79" s="30" t="s">
        <v>62</v>
      </c>
      <c r="D79" s="27">
        <v>6052.92</v>
      </c>
      <c r="E79" s="27">
        <v>1</v>
      </c>
      <c r="F79" s="9">
        <f t="shared" si="18"/>
        <v>6052.92</v>
      </c>
      <c r="G79" s="27">
        <v>1</v>
      </c>
      <c r="H79" s="9">
        <f t="shared" si="19"/>
        <v>6052.92</v>
      </c>
    </row>
    <row r="80" spans="1:8">
      <c r="A80" s="37">
        <v>6.4</v>
      </c>
      <c r="B80" s="23" t="s">
        <v>83</v>
      </c>
      <c r="C80" s="30" t="s">
        <v>62</v>
      </c>
      <c r="D80" s="27">
        <v>2774.26</v>
      </c>
      <c r="E80" s="27">
        <v>1</v>
      </c>
      <c r="F80" s="9">
        <f t="shared" si="18"/>
        <v>2774.26</v>
      </c>
      <c r="G80" s="27">
        <v>1</v>
      </c>
      <c r="H80" s="9">
        <f t="shared" si="19"/>
        <v>2774.26</v>
      </c>
    </row>
    <row r="81" spans="1:8" ht="31.5">
      <c r="A81" s="15">
        <v>7</v>
      </c>
      <c r="B81" s="93" t="s">
        <v>74</v>
      </c>
      <c r="C81" s="47" t="s">
        <v>89</v>
      </c>
      <c r="D81" s="15">
        <v>882.71</v>
      </c>
      <c r="E81" s="15">
        <v>112</v>
      </c>
      <c r="F81" s="19">
        <f t="shared" si="18"/>
        <v>98863.52</v>
      </c>
      <c r="G81" s="15">
        <v>112</v>
      </c>
      <c r="H81" s="19">
        <f t="shared" si="19"/>
        <v>98863.52</v>
      </c>
    </row>
    <row r="82" spans="1:8" ht="31.5">
      <c r="A82" s="15">
        <v>8</v>
      </c>
      <c r="B82" s="91" t="s">
        <v>75</v>
      </c>
      <c r="C82" s="47" t="s">
        <v>62</v>
      </c>
      <c r="D82" s="15">
        <v>2143.7399999999998</v>
      </c>
      <c r="E82" s="15">
        <v>2</v>
      </c>
      <c r="F82" s="19">
        <v>2</v>
      </c>
      <c r="G82" s="15">
        <v>2</v>
      </c>
      <c r="H82" s="19">
        <f t="shared" si="19"/>
        <v>4287.4799999999996</v>
      </c>
    </row>
    <row r="83" spans="1:8" ht="78.75">
      <c r="A83" s="15">
        <v>9</v>
      </c>
      <c r="B83" s="92" t="s">
        <v>76</v>
      </c>
      <c r="C83" s="47" t="s">
        <v>62</v>
      </c>
      <c r="D83" s="15">
        <v>1765.44</v>
      </c>
      <c r="E83" s="15">
        <v>1</v>
      </c>
      <c r="F83" s="19">
        <f>D83*E83</f>
        <v>1765.44</v>
      </c>
      <c r="G83" s="15">
        <v>1</v>
      </c>
      <c r="H83" s="19">
        <f>D83*G83</f>
        <v>1765.44</v>
      </c>
    </row>
    <row r="84" spans="1:8">
      <c r="A84" s="15">
        <v>10</v>
      </c>
      <c r="B84" s="68" t="s">
        <v>90</v>
      </c>
      <c r="C84" s="69"/>
      <c r="D84" s="69"/>
      <c r="E84" s="69"/>
      <c r="F84" s="69"/>
      <c r="G84" s="69"/>
      <c r="H84" s="70"/>
    </row>
    <row r="85" spans="1:8" ht="31.5">
      <c r="A85" s="27">
        <v>10.1</v>
      </c>
      <c r="B85" s="26" t="s">
        <v>91</v>
      </c>
      <c r="C85" s="30" t="s">
        <v>62</v>
      </c>
      <c r="D85" s="27">
        <v>24564.77</v>
      </c>
      <c r="E85" s="27">
        <v>5</v>
      </c>
      <c r="F85" s="9">
        <f>E85*D85</f>
        <v>122823.85</v>
      </c>
      <c r="G85" s="27">
        <v>5</v>
      </c>
      <c r="H85" s="9">
        <f>G85*D85</f>
        <v>122823.85</v>
      </c>
    </row>
    <row r="86" spans="1:8" ht="78.75">
      <c r="A86" s="27">
        <v>10.199999999999999</v>
      </c>
      <c r="B86" s="26" t="s">
        <v>92</v>
      </c>
      <c r="C86" s="30" t="s">
        <v>62</v>
      </c>
      <c r="D86" s="27">
        <v>5296.31</v>
      </c>
      <c r="E86" s="27">
        <v>1</v>
      </c>
      <c r="F86" s="9">
        <f>E86*D86</f>
        <v>5296.31</v>
      </c>
      <c r="G86" s="27">
        <v>1</v>
      </c>
      <c r="H86" s="9">
        <f>G86*D86</f>
        <v>5296.31</v>
      </c>
    </row>
    <row r="87" spans="1:8">
      <c r="A87" s="15"/>
      <c r="B87" s="18" t="s">
        <v>79</v>
      </c>
      <c r="C87" s="15"/>
      <c r="D87" s="15"/>
      <c r="E87" s="15"/>
      <c r="F87" s="19">
        <v>519036.8</v>
      </c>
      <c r="G87" s="15"/>
      <c r="H87" s="19">
        <v>519036.8</v>
      </c>
    </row>
    <row r="88" spans="1:8" ht="31.5">
      <c r="A88" s="15"/>
      <c r="B88" s="18" t="s">
        <v>109</v>
      </c>
      <c r="C88" s="15"/>
      <c r="D88" s="15"/>
      <c r="E88" s="15"/>
      <c r="F88" s="19">
        <v>1130184.4099999999</v>
      </c>
      <c r="G88" s="15"/>
      <c r="H88" s="19" t="s">
        <v>100</v>
      </c>
    </row>
  </sheetData>
  <mergeCells count="26">
    <mergeCell ref="B84:H84"/>
    <mergeCell ref="B32:H32"/>
    <mergeCell ref="B40:H40"/>
    <mergeCell ref="B67:H67"/>
    <mergeCell ref="B5:H5"/>
    <mergeCell ref="B15:H15"/>
    <mergeCell ref="B19:H19"/>
    <mergeCell ref="B23:H23"/>
    <mergeCell ref="B59:H59"/>
    <mergeCell ref="B63:H63"/>
    <mergeCell ref="B49:H49"/>
    <mergeCell ref="B76:H76"/>
    <mergeCell ref="A45:H45"/>
    <mergeCell ref="A46:A48"/>
    <mergeCell ref="B46:B47"/>
    <mergeCell ref="C46:C47"/>
    <mergeCell ref="D46:D47"/>
    <mergeCell ref="E46:F46"/>
    <mergeCell ref="G46:H46"/>
    <mergeCell ref="A1:H1"/>
    <mergeCell ref="E2:F2"/>
    <mergeCell ref="G2:H2"/>
    <mergeCell ref="A2:A4"/>
    <mergeCell ref="B2:B3"/>
    <mergeCell ref="C2:C3"/>
    <mergeCell ref="D2:D3"/>
  </mergeCells>
  <phoneticPr fontId="3" type="noConversion"/>
  <pageMargins left="0.7" right="0.7" top="0.75" bottom="0.75" header="0.3" footer="0.3"/>
  <pageSetup paperSize="9" scale="94" orientation="landscape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10" workbookViewId="0">
      <selection activeCell="J7" sqref="J7"/>
    </sheetView>
  </sheetViews>
  <sheetFormatPr defaultColWidth="9.140625" defaultRowHeight="15.75"/>
  <cols>
    <col min="1" max="1" width="9.140625" style="1"/>
    <col min="2" max="2" width="24.85546875" style="1" customWidth="1"/>
    <col min="3" max="3" width="26.140625" style="1" customWidth="1"/>
    <col min="4" max="4" width="20" style="1" customWidth="1"/>
    <col min="5" max="5" width="18.85546875" style="1" customWidth="1"/>
    <col min="6" max="6" width="29.42578125" style="1" customWidth="1"/>
    <col min="7" max="16384" width="9.140625" style="1"/>
  </cols>
  <sheetData>
    <row r="1" spans="1:8">
      <c r="A1" s="64" t="s">
        <v>9</v>
      </c>
      <c r="B1" s="64"/>
      <c r="C1" s="64"/>
      <c r="D1" s="64"/>
      <c r="E1" s="64"/>
      <c r="F1" s="64"/>
    </row>
    <row r="2" spans="1:8" ht="119.25" customHeight="1">
      <c r="A2" s="65" t="s">
        <v>0</v>
      </c>
      <c r="B2" s="4" t="s">
        <v>1</v>
      </c>
      <c r="C2" s="4" t="s">
        <v>10</v>
      </c>
      <c r="D2" s="4" t="s">
        <v>11</v>
      </c>
      <c r="E2" s="40" t="s">
        <v>12</v>
      </c>
      <c r="F2" s="4" t="s">
        <v>13</v>
      </c>
    </row>
    <row r="3" spans="1:8">
      <c r="A3" s="67"/>
      <c r="B3" s="4">
        <v>1</v>
      </c>
      <c r="C3" s="4">
        <v>2</v>
      </c>
      <c r="D3" s="4">
        <v>3</v>
      </c>
      <c r="E3" s="4">
        <v>4</v>
      </c>
      <c r="F3" s="4">
        <v>5</v>
      </c>
    </row>
    <row r="4" spans="1:8" ht="47.25">
      <c r="A4" s="4">
        <v>1</v>
      </c>
      <c r="B4" s="41" t="s">
        <v>139</v>
      </c>
      <c r="C4" s="41" t="s">
        <v>108</v>
      </c>
      <c r="D4" s="4">
        <v>3540</v>
      </c>
      <c r="E4" s="4" t="s">
        <v>47</v>
      </c>
      <c r="F4" s="5"/>
    </row>
    <row r="5" spans="1:8" ht="31.5">
      <c r="A5" s="4">
        <v>2</v>
      </c>
      <c r="B5" s="41" t="s">
        <v>94</v>
      </c>
      <c r="C5" s="41" t="s">
        <v>110</v>
      </c>
      <c r="D5" s="4">
        <v>2764</v>
      </c>
      <c r="E5" s="27" t="s">
        <v>140</v>
      </c>
      <c r="F5" s="4"/>
    </row>
    <row r="6" spans="1:8" ht="47.25">
      <c r="A6" s="36">
        <v>3</v>
      </c>
      <c r="B6" s="44" t="s">
        <v>144</v>
      </c>
      <c r="C6" s="41" t="s">
        <v>110</v>
      </c>
      <c r="D6" s="4">
        <v>4700</v>
      </c>
      <c r="E6" s="4" t="s">
        <v>143</v>
      </c>
      <c r="F6" s="4" t="s">
        <v>103</v>
      </c>
    </row>
    <row r="7" spans="1:8" ht="31.5">
      <c r="A7" s="36">
        <v>4</v>
      </c>
      <c r="B7" s="41" t="s">
        <v>95</v>
      </c>
      <c r="C7" s="41" t="s">
        <v>110</v>
      </c>
      <c r="D7" s="4">
        <v>2112.04</v>
      </c>
      <c r="E7" s="4" t="s">
        <v>141</v>
      </c>
      <c r="F7" s="4" t="s">
        <v>106</v>
      </c>
    </row>
    <row r="8" spans="1:8" ht="34.5" customHeight="1">
      <c r="A8" s="36">
        <v>5</v>
      </c>
      <c r="B8" s="44" t="s">
        <v>96</v>
      </c>
      <c r="C8" s="41" t="s">
        <v>108</v>
      </c>
      <c r="D8" s="4">
        <v>3798</v>
      </c>
      <c r="E8" s="10" t="s">
        <v>47</v>
      </c>
      <c r="F8" s="4" t="s">
        <v>107</v>
      </c>
      <c r="H8" s="12" t="s">
        <v>77</v>
      </c>
    </row>
    <row r="9" spans="1:8" ht="63">
      <c r="A9" s="36">
        <v>6</v>
      </c>
      <c r="B9" s="44" t="s">
        <v>142</v>
      </c>
      <c r="C9" s="42" t="s">
        <v>111</v>
      </c>
      <c r="D9" s="3">
        <v>5568.86</v>
      </c>
      <c r="E9" s="4" t="s">
        <v>47</v>
      </c>
      <c r="F9" s="4"/>
    </row>
    <row r="10" spans="1:8" ht="31.5">
      <c r="A10" s="36">
        <v>7</v>
      </c>
      <c r="B10" s="43" t="s">
        <v>78</v>
      </c>
      <c r="C10" s="42" t="s">
        <v>111</v>
      </c>
      <c r="D10" s="11">
        <v>3110.6</v>
      </c>
      <c r="E10" s="10" t="s">
        <v>47</v>
      </c>
      <c r="F10" s="4" t="s">
        <v>105</v>
      </c>
    </row>
    <row r="11" spans="1:8" ht="31.5">
      <c r="A11" s="36">
        <v>8</v>
      </c>
      <c r="B11" s="43" t="s">
        <v>97</v>
      </c>
      <c r="C11" s="41" t="s">
        <v>110</v>
      </c>
      <c r="D11" s="11">
        <v>1494.45</v>
      </c>
      <c r="E11" s="4" t="s">
        <v>47</v>
      </c>
      <c r="F11" s="4" t="s">
        <v>101</v>
      </c>
    </row>
    <row r="12" spans="1:8" ht="31.5">
      <c r="A12" s="36">
        <v>9</v>
      </c>
      <c r="B12" s="41" t="s">
        <v>98</v>
      </c>
      <c r="C12" s="41" t="s">
        <v>112</v>
      </c>
      <c r="D12" s="11">
        <v>8500</v>
      </c>
      <c r="E12" s="10" t="s">
        <v>47</v>
      </c>
      <c r="F12" s="4" t="s">
        <v>104</v>
      </c>
    </row>
    <row r="13" spans="1:8" ht="31.5">
      <c r="A13" s="36">
        <v>10</v>
      </c>
      <c r="B13" s="41" t="s">
        <v>99</v>
      </c>
      <c r="C13" s="41" t="s">
        <v>110</v>
      </c>
      <c r="D13" s="11">
        <v>14700</v>
      </c>
      <c r="E13" s="4" t="s">
        <v>47</v>
      </c>
      <c r="F13" s="4" t="s">
        <v>102</v>
      </c>
    </row>
    <row r="14" spans="1:8">
      <c r="A14" s="84" t="s">
        <v>8</v>
      </c>
      <c r="B14" s="85"/>
      <c r="C14" s="86"/>
      <c r="D14" s="4">
        <f>SUM(D4:D13)</f>
        <v>50287.95</v>
      </c>
      <c r="E14" s="4"/>
      <c r="F14" s="4"/>
    </row>
    <row r="16" spans="1:8" ht="220.5">
      <c r="A16" s="65" t="s">
        <v>0</v>
      </c>
      <c r="B16" s="4" t="s">
        <v>14</v>
      </c>
      <c r="C16" s="4" t="s">
        <v>15</v>
      </c>
      <c r="D16" s="4" t="s">
        <v>16</v>
      </c>
      <c r="E16" s="4" t="s">
        <v>17</v>
      </c>
    </row>
    <row r="17" spans="1:6">
      <c r="A17" s="67"/>
      <c r="B17" s="4">
        <v>6</v>
      </c>
      <c r="C17" s="4">
        <v>7</v>
      </c>
      <c r="D17" s="4">
        <v>8</v>
      </c>
      <c r="E17" s="4">
        <v>9</v>
      </c>
    </row>
    <row r="18" spans="1:6">
      <c r="A18" s="4">
        <v>1</v>
      </c>
      <c r="B18" s="4">
        <v>-325238.24</v>
      </c>
      <c r="C18" s="4">
        <v>252970</v>
      </c>
      <c r="D18" s="4">
        <f>D14</f>
        <v>50287.95</v>
      </c>
      <c r="E18" s="8">
        <f>B18+C18-D18</f>
        <v>-122556.18999999999</v>
      </c>
    </row>
    <row r="20" spans="1:6" ht="89.25" customHeight="1">
      <c r="A20" s="83" t="s">
        <v>18</v>
      </c>
      <c r="B20" s="83"/>
      <c r="C20" s="83"/>
      <c r="D20" s="83"/>
      <c r="E20" s="83"/>
      <c r="F20" s="83"/>
    </row>
    <row r="21" spans="1:6" ht="54" customHeight="1">
      <c r="A21" s="83" t="s">
        <v>19</v>
      </c>
      <c r="B21" s="83"/>
      <c r="C21" s="83"/>
      <c r="D21" s="83"/>
      <c r="E21" s="83"/>
      <c r="F21" s="83"/>
    </row>
    <row r="22" spans="1:6" ht="86.25" customHeight="1">
      <c r="A22" s="83" t="s">
        <v>20</v>
      </c>
      <c r="B22" s="83"/>
      <c r="C22" s="83"/>
      <c r="D22" s="83"/>
      <c r="E22" s="83"/>
      <c r="F22" s="83"/>
    </row>
    <row r="23" spans="1:6" ht="144.75" customHeight="1">
      <c r="A23" s="83" t="s">
        <v>21</v>
      </c>
      <c r="B23" s="83"/>
      <c r="C23" s="83"/>
      <c r="D23" s="83"/>
      <c r="E23" s="83"/>
      <c r="F23" s="83"/>
    </row>
    <row r="24" spans="1:6" ht="23.25" customHeight="1">
      <c r="A24" s="83" t="s">
        <v>22</v>
      </c>
      <c r="B24" s="83"/>
      <c r="C24" s="83"/>
      <c r="D24" s="83"/>
      <c r="E24" s="83"/>
      <c r="F24" s="83"/>
    </row>
    <row r="25" spans="1:6" ht="114.75" customHeight="1">
      <c r="A25" s="83" t="s">
        <v>23</v>
      </c>
      <c r="B25" s="83"/>
      <c r="C25" s="83"/>
      <c r="D25" s="83"/>
      <c r="E25" s="83"/>
      <c r="F25" s="83"/>
    </row>
    <row r="26" spans="1:6" ht="37.5" customHeight="1">
      <c r="A26" s="83" t="s">
        <v>24</v>
      </c>
      <c r="B26" s="83"/>
      <c r="C26" s="83"/>
      <c r="D26" s="83"/>
      <c r="E26" s="83"/>
      <c r="F26" s="83"/>
    </row>
  </sheetData>
  <mergeCells count="11">
    <mergeCell ref="A1:F1"/>
    <mergeCell ref="A14:C14"/>
    <mergeCell ref="A20:F20"/>
    <mergeCell ref="A21:F21"/>
    <mergeCell ref="A22:F22"/>
    <mergeCell ref="A23:F23"/>
    <mergeCell ref="A24:F24"/>
    <mergeCell ref="A25:F25"/>
    <mergeCell ref="A26:F26"/>
    <mergeCell ref="A2:A3"/>
    <mergeCell ref="A16:A17"/>
  </mergeCells>
  <phoneticPr fontId="3" type="noConversion"/>
  <pageMargins left="0.7" right="0.7" top="0.75" bottom="0.75" header="0.3" footer="0.3"/>
  <pageSetup paperSize="9" orientation="landscape" horizont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13" sqref="C13"/>
    </sheetView>
  </sheetViews>
  <sheetFormatPr defaultColWidth="9.140625" defaultRowHeight="15.75"/>
  <cols>
    <col min="1" max="1" width="9.140625" style="1"/>
    <col min="2" max="2" width="26.5703125" style="1" customWidth="1"/>
    <col min="3" max="3" width="38" style="1" customWidth="1"/>
    <col min="4" max="16384" width="9.140625" style="1"/>
  </cols>
  <sheetData>
    <row r="1" spans="1:3">
      <c r="A1" s="87" t="s">
        <v>25</v>
      </c>
      <c r="B1" s="87"/>
      <c r="C1" s="87"/>
    </row>
    <row r="2" spans="1:3" ht="64.5" customHeight="1">
      <c r="A2" s="65" t="s">
        <v>0</v>
      </c>
      <c r="B2" s="4" t="s">
        <v>26</v>
      </c>
      <c r="C2" s="3" t="s">
        <v>27</v>
      </c>
    </row>
    <row r="3" spans="1:3" ht="16.5" customHeight="1">
      <c r="A3" s="67"/>
      <c r="B3" s="2">
        <v>1</v>
      </c>
      <c r="C3" s="3">
        <v>2</v>
      </c>
    </row>
    <row r="4" spans="1:3">
      <c r="A4" s="4">
        <v>1</v>
      </c>
      <c r="B4" s="4" t="s">
        <v>28</v>
      </c>
      <c r="C4" s="4">
        <v>240321.54</v>
      </c>
    </row>
    <row r="5" spans="1:3" hidden="1">
      <c r="A5" s="5"/>
      <c r="B5" s="5"/>
      <c r="C5" s="4"/>
    </row>
    <row r="6" spans="1:3" hidden="1">
      <c r="A6" s="5"/>
      <c r="B6" s="5"/>
      <c r="C6" s="4"/>
    </row>
    <row r="7" spans="1:3" hidden="1">
      <c r="A7" s="5"/>
      <c r="B7" s="5"/>
      <c r="C7" s="4"/>
    </row>
    <row r="8" spans="1:3" hidden="1">
      <c r="A8" s="5"/>
      <c r="B8" s="5"/>
      <c r="C8" s="4"/>
    </row>
    <row r="9" spans="1:3" hidden="1">
      <c r="A9" s="5"/>
      <c r="B9" s="5"/>
      <c r="C9" s="4"/>
    </row>
    <row r="10" spans="1:3" hidden="1">
      <c r="A10" s="5"/>
      <c r="B10" s="5"/>
      <c r="C10" s="4"/>
    </row>
    <row r="11" spans="1:3" hidden="1">
      <c r="A11" s="5"/>
      <c r="B11" s="5"/>
      <c r="C11" s="4"/>
    </row>
    <row r="12" spans="1:3" hidden="1">
      <c r="A12" s="5"/>
      <c r="B12" s="5"/>
      <c r="C12" s="4"/>
    </row>
    <row r="14" spans="1:3" ht="98.25" customHeight="1">
      <c r="A14" s="83" t="s">
        <v>29</v>
      </c>
      <c r="B14" s="83"/>
      <c r="C14" s="83"/>
    </row>
  </sheetData>
  <mergeCells count="3">
    <mergeCell ref="A1:C1"/>
    <mergeCell ref="A14:C14"/>
    <mergeCell ref="A2:A3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4" sqref="D14"/>
    </sheetView>
  </sheetViews>
  <sheetFormatPr defaultColWidth="9.140625" defaultRowHeight="15.75"/>
  <cols>
    <col min="1" max="1" width="9.140625" style="1"/>
    <col min="2" max="2" width="32" style="1" customWidth="1"/>
    <col min="3" max="3" width="28.85546875" style="1" customWidth="1"/>
    <col min="4" max="4" width="29" style="1" customWidth="1"/>
    <col min="5" max="16384" width="9.140625" style="1"/>
  </cols>
  <sheetData>
    <row r="1" spans="1:4">
      <c r="A1" s="87" t="s">
        <v>30</v>
      </c>
      <c r="B1" s="87"/>
      <c r="C1" s="87"/>
      <c r="D1" s="87"/>
    </row>
    <row r="2" spans="1:4" ht="77.25" customHeight="1">
      <c r="A2" s="65" t="s">
        <v>0</v>
      </c>
      <c r="B2" s="4" t="s">
        <v>31</v>
      </c>
      <c r="C2" s="3" t="s">
        <v>32</v>
      </c>
      <c r="D2" s="3" t="s">
        <v>33</v>
      </c>
    </row>
    <row r="3" spans="1:4">
      <c r="A3" s="67"/>
      <c r="B3" s="4">
        <v>1</v>
      </c>
      <c r="C3" s="4">
        <v>2</v>
      </c>
      <c r="D3" s="4">
        <v>3</v>
      </c>
    </row>
    <row r="4" spans="1:4">
      <c r="A4" s="4">
        <v>1</v>
      </c>
      <c r="B4" s="4">
        <v>0</v>
      </c>
      <c r="C4" s="4">
        <v>1</v>
      </c>
      <c r="D4" s="4">
        <v>0</v>
      </c>
    </row>
    <row r="5" spans="1:4">
      <c r="A5" s="5" t="s">
        <v>8</v>
      </c>
      <c r="B5" s="4">
        <f>SUM(B4:B4)</f>
        <v>0</v>
      </c>
      <c r="C5" s="4">
        <f>SUM(C4:C4)</f>
        <v>1</v>
      </c>
      <c r="D5" s="4">
        <f>SUM(D4:D4)</f>
        <v>0</v>
      </c>
    </row>
    <row r="7" spans="1:4" ht="57.75" customHeight="1">
      <c r="A7" s="83" t="s">
        <v>34</v>
      </c>
      <c r="B7" s="83"/>
      <c r="C7" s="83"/>
      <c r="D7" s="83"/>
    </row>
  </sheetData>
  <mergeCells count="3">
    <mergeCell ref="A1:D1"/>
    <mergeCell ref="A7:D7"/>
    <mergeCell ref="A2:A3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16" sqref="F16"/>
    </sheetView>
  </sheetViews>
  <sheetFormatPr defaultColWidth="9.140625" defaultRowHeight="15.75"/>
  <cols>
    <col min="1" max="1" width="9.140625" style="1"/>
    <col min="2" max="2" width="38" style="1" customWidth="1"/>
    <col min="3" max="3" width="18" style="1" customWidth="1"/>
    <col min="4" max="4" width="20" style="1" customWidth="1"/>
    <col min="5" max="5" width="18.85546875" style="1" customWidth="1"/>
    <col min="6" max="6" width="20.140625" style="1" customWidth="1"/>
    <col min="7" max="16384" width="9.140625" style="1"/>
  </cols>
  <sheetData>
    <row r="1" spans="1:6" ht="33.75" customHeight="1">
      <c r="A1" s="88" t="s">
        <v>35</v>
      </c>
      <c r="B1" s="88"/>
      <c r="C1" s="88"/>
      <c r="D1" s="88"/>
      <c r="E1" s="88"/>
      <c r="F1" s="88"/>
    </row>
    <row r="2" spans="1:6" ht="65.25" customHeight="1">
      <c r="A2" s="65" t="s">
        <v>0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40</v>
      </c>
    </row>
    <row r="3" spans="1:6" ht="18" customHeight="1">
      <c r="A3" s="67"/>
      <c r="B3" s="3">
        <v>1</v>
      </c>
      <c r="C3" s="3">
        <v>2</v>
      </c>
      <c r="D3" s="3">
        <v>3</v>
      </c>
      <c r="E3" s="4">
        <v>4</v>
      </c>
      <c r="F3" s="4">
        <v>5</v>
      </c>
    </row>
    <row r="4" spans="1:6" ht="31.5">
      <c r="A4" s="4">
        <v>1</v>
      </c>
      <c r="B4" s="5" t="s">
        <v>41</v>
      </c>
      <c r="C4" s="4">
        <v>396268.36</v>
      </c>
      <c r="D4" s="4">
        <v>1717189.48</v>
      </c>
      <c r="E4" s="4">
        <v>1658387.84</v>
      </c>
      <c r="F4" s="4">
        <f>C4+D4-E4</f>
        <v>455069.99999999977</v>
      </c>
    </row>
    <row r="5" spans="1:6" ht="31.5">
      <c r="A5" s="4">
        <v>2</v>
      </c>
      <c r="B5" s="5" t="s">
        <v>42</v>
      </c>
      <c r="C5" s="4" t="s">
        <v>43</v>
      </c>
      <c r="D5" s="4" t="s">
        <v>43</v>
      </c>
      <c r="E5" s="4" t="s">
        <v>43</v>
      </c>
      <c r="F5" s="4" t="s">
        <v>43</v>
      </c>
    </row>
    <row r="6" spans="1:6">
      <c r="A6" s="5"/>
      <c r="B6" s="5"/>
      <c r="C6" s="5"/>
      <c r="D6" s="5"/>
      <c r="E6" s="5"/>
      <c r="F6" s="5"/>
    </row>
    <row r="7" spans="1:6">
      <c r="A7" s="63" t="s">
        <v>8</v>
      </c>
      <c r="B7" s="63"/>
      <c r="C7" s="6"/>
      <c r="D7" s="6"/>
      <c r="E7" s="7"/>
      <c r="F7" s="5"/>
    </row>
    <row r="9" spans="1:6" ht="16.5" customHeight="1">
      <c r="A9" s="83" t="s">
        <v>44</v>
      </c>
      <c r="B9" s="83"/>
      <c r="C9" s="83"/>
      <c r="D9" s="83"/>
      <c r="E9" s="83"/>
      <c r="F9" s="83"/>
    </row>
    <row r="11" spans="1:6" ht="56.25" customHeight="1">
      <c r="A11" s="83" t="s">
        <v>45</v>
      </c>
      <c r="B11" s="83"/>
      <c r="C11" s="83"/>
      <c r="D11" s="83"/>
      <c r="E11" s="83"/>
      <c r="F11" s="83"/>
    </row>
    <row r="12" spans="1:6" ht="79.5" customHeight="1">
      <c r="A12" s="83" t="s">
        <v>46</v>
      </c>
      <c r="B12" s="83"/>
      <c r="C12" s="83"/>
      <c r="D12" s="83"/>
      <c r="E12" s="83"/>
      <c r="F12" s="83"/>
    </row>
  </sheetData>
  <mergeCells count="6">
    <mergeCell ref="A1:F1"/>
    <mergeCell ref="A7:B7"/>
    <mergeCell ref="A9:F9"/>
    <mergeCell ref="A11:F11"/>
    <mergeCell ref="A12:F12"/>
    <mergeCell ref="A2:A3"/>
  </mergeCells>
  <pageMargins left="0.7" right="0.7" top="0.75" bottom="0.75" header="0.3" footer="0.3"/>
  <pageSetup paperSize="9" orientation="landscape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1 Пер. работ</vt:lpstr>
      <vt:lpstr>2 Тек. ремонт</vt:lpstr>
      <vt:lpstr>3 Стоим. услуг</vt:lpstr>
      <vt:lpstr>4 Взыск. долга</vt:lpstr>
      <vt:lpstr>5 Оплата жку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Пользователь Windows</cp:lastModifiedBy>
  <cp:lastPrinted>2025-11-20T05:01:00Z</cp:lastPrinted>
  <dcterms:created xsi:type="dcterms:W3CDTF">2015-06-05T18:17:00Z</dcterms:created>
  <dcterms:modified xsi:type="dcterms:W3CDTF">2026-03-31T15:10:05Z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90A9A02A905444FEBA20F731C4DD58E8_12</vt:lpwstr>
  </property>
  <property fmtid="{D5CDD505-2E9C-101B-9397-08002B2CF9AE}" pid="3" name="KSOProductBuildVer">
    <vt:lpwstr>1049-12.2.0.23196</vt:lpwstr>
  </property>
</Properties>
</file>